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TOMADAS DE PREÇOS 2023\TOMADA DE PREÇOS 10-2023 - COBERTURA PALCO BALNEARIO\"/>
    </mc:Choice>
  </mc:AlternateContent>
  <xr:revisionPtr revIDLastSave="0" documentId="8_{21083FFA-DD91-4886-B7B8-CAA2129846FD}" xr6:coauthVersionLast="46" xr6:coauthVersionMax="46" xr10:uidLastSave="{00000000-0000-0000-0000-000000000000}"/>
  <bookViews>
    <workbookView xWindow="-120" yWindow="-120" windowWidth="20730" windowHeight="11040" activeTab="2" xr2:uid="{00000000-000D-0000-FFFF-FFFF00000000}"/>
  </bookViews>
  <sheets>
    <sheet name="COMPOSIÇÕES" sheetId="54" r:id="rId1"/>
    <sheet name="CRONOGRAMA " sheetId="55" r:id="rId2"/>
    <sheet name="PLANILHA" sheetId="48" r:id="rId3"/>
  </sheets>
  <definedNames>
    <definedName name="_xlnm.Print_Area" localSheetId="1">'CRONOGRAMA '!$A$1:$I$47</definedName>
    <definedName name="_xlnm.Print_Area" localSheetId="2">PLANILHA!$A$1:$H$65</definedName>
    <definedName name="_xlnm.Print_Titles" localSheetId="2">PLANILHA!$6:$12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54" l="1"/>
  <c r="G16" i="54"/>
  <c r="G15" i="54"/>
  <c r="G14" i="54"/>
  <c r="G13" i="54"/>
  <c r="G12" i="54"/>
  <c r="G11" i="54"/>
  <c r="G10" i="54"/>
  <c r="G9" i="54"/>
  <c r="G8" i="54"/>
  <c r="B13" i="55"/>
  <c r="B11" i="55"/>
  <c r="B9" i="55"/>
  <c r="G1" i="55"/>
  <c r="E16" i="48"/>
  <c r="E15" i="48"/>
  <c r="E18" i="48"/>
  <c r="E17" i="48"/>
  <c r="C18" i="48"/>
  <c r="C17" i="48"/>
  <c r="B18" i="48"/>
  <c r="B17" i="48"/>
  <c r="G18" i="54" l="1"/>
  <c r="E31" i="48" l="1"/>
  <c r="C31" i="48"/>
  <c r="E28" i="48"/>
  <c r="E26" i="48"/>
  <c r="E27" i="48"/>
  <c r="E25" i="48"/>
  <c r="E24" i="48"/>
  <c r="E23" i="48"/>
  <c r="C23" i="48"/>
  <c r="B23" i="48"/>
  <c r="B2" i="55" l="1"/>
  <c r="B1" i="55"/>
  <c r="G4" i="55"/>
  <c r="E35" i="48" l="1"/>
  <c r="E34" i="48"/>
  <c r="C35" i="48"/>
  <c r="C34" i="48"/>
  <c r="E33" i="48" l="1"/>
  <c r="C33" i="48"/>
  <c r="E22" i="48"/>
  <c r="E21" i="48"/>
  <c r="E14" i="48"/>
  <c r="E32" i="48" l="1"/>
  <c r="C32" i="48"/>
  <c r="C9" i="55" l="1"/>
  <c r="C13" i="55"/>
  <c r="C11" i="55" l="1"/>
  <c r="D11" i="55" s="1"/>
  <c r="E13" i="55"/>
  <c r="E18" i="55" s="1"/>
  <c r="F13" i="55" l="1"/>
  <c r="F18" i="55" s="1"/>
  <c r="C15" i="55"/>
  <c r="D9" i="55"/>
  <c r="D18" i="55" s="1"/>
  <c r="D19" i="55" l="1"/>
  <c r="E19" i="55" s="1"/>
  <c r="F19" i="55" s="1"/>
  <c r="G10" i="48"/>
  <c r="D16" i="55" l="1"/>
  <c r="D17" i="55" s="1"/>
  <c r="F16" i="55"/>
  <c r="E16" i="55"/>
  <c r="G5" i="55"/>
  <c r="E17" i="55" l="1"/>
</calcChain>
</file>

<file path=xl/sharedStrings.xml><?xml version="1.0" encoding="utf-8"?>
<sst xmlns="http://schemas.openxmlformats.org/spreadsheetml/2006/main" count="251" uniqueCount="130">
  <si>
    <t xml:space="preserve"> </t>
  </si>
  <si>
    <t>Obra</t>
  </si>
  <si>
    <t>Local</t>
  </si>
  <si>
    <t>88,46%</t>
  </si>
  <si>
    <t>Ass.:</t>
  </si>
  <si>
    <t xml:space="preserve">Item           </t>
  </si>
  <si>
    <t>TOTAL</t>
  </si>
  <si>
    <t>MÊS 01</t>
  </si>
  <si>
    <t>MÊS 02</t>
  </si>
  <si>
    <t>MÊS 03</t>
  </si>
  <si>
    <t>MÊS 04</t>
  </si>
  <si>
    <t>MÊS 05</t>
  </si>
  <si>
    <t>TOTAL MENSAL</t>
  </si>
  <si>
    <t>TOTAL  MENSAL ACUMULADO</t>
  </si>
  <si>
    <t>item</t>
  </si>
  <si>
    <t>un</t>
  </si>
  <si>
    <t>Unitario</t>
  </si>
  <si>
    <t>kg</t>
  </si>
  <si>
    <t>unid</t>
  </si>
  <si>
    <t>01.</t>
  </si>
  <si>
    <t>01.01</t>
  </si>
  <si>
    <t>m2</t>
  </si>
  <si>
    <t>01.03</t>
  </si>
  <si>
    <t>01.04</t>
  </si>
  <si>
    <t>01.05</t>
  </si>
  <si>
    <t>m</t>
  </si>
  <si>
    <t>02.</t>
  </si>
  <si>
    <t>02.01</t>
  </si>
  <si>
    <t>03.01</t>
  </si>
  <si>
    <t>03.02</t>
  </si>
  <si>
    <t>m3</t>
  </si>
  <si>
    <t>03.03</t>
  </si>
  <si>
    <t>03.04</t>
  </si>
  <si>
    <t>03.05</t>
  </si>
  <si>
    <t>INFRAESTRUTURA</t>
  </si>
  <si>
    <t>PLANILHA DE PREÇOS</t>
  </si>
  <si>
    <t xml:space="preserve">  </t>
  </si>
  <si>
    <t>M</t>
  </si>
  <si>
    <t>LANCAMENTO/APLICACAO MANUAL DE CONCRETO EM FUNDACOES</t>
  </si>
  <si>
    <t>AGESUL 601001000</t>
  </si>
  <si>
    <t>CONCRETO FCK = 25MPA, TRAÇO 1:2,3:2,7</t>
  </si>
  <si>
    <t>SINAPI 94965</t>
  </si>
  <si>
    <t>KG</t>
  </si>
  <si>
    <t>M2</t>
  </si>
  <si>
    <t>SINAPI 94213</t>
  </si>
  <si>
    <t>SINAPI 94231</t>
  </si>
  <si>
    <t>H</t>
  </si>
  <si>
    <t>COMPOSIÇÃO 01</t>
  </si>
  <si>
    <t>M3</t>
  </si>
  <si>
    <t>03</t>
  </si>
  <si>
    <r>
      <t>SERVIÇOS</t>
    </r>
    <r>
      <rPr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PRELIMINARES</t>
    </r>
  </si>
  <si>
    <t>com BDI</t>
  </si>
  <si>
    <t>Serviços</t>
  </si>
  <si>
    <t>PERCENTUAL MENSAL (%)</t>
  </si>
  <si>
    <t>PERCENTUAL MENSAL ACUMULADO (%)</t>
  </si>
  <si>
    <t>CRONOGRAMA FÍSICO FINANCEIRO</t>
  </si>
  <si>
    <t>Quant.</t>
  </si>
  <si>
    <t>P.Unitário</t>
  </si>
  <si>
    <t>Data Base:</t>
  </si>
  <si>
    <t>LS:</t>
  </si>
  <si>
    <t>BDI:</t>
  </si>
  <si>
    <t>Valor:</t>
  </si>
  <si>
    <t>Quantidade</t>
  </si>
  <si>
    <t>Preço Total</t>
  </si>
  <si>
    <t>01.02</t>
  </si>
  <si>
    <t>02.02</t>
  </si>
  <si>
    <t>REATERRO DE VALA/CAVA COMPACTADA A MACO EM CAMADAS DE 20CM</t>
  </si>
  <si>
    <t>SUPERESTRUTURA</t>
  </si>
  <si>
    <t>Área (m2):</t>
  </si>
  <si>
    <t>Cliente:</t>
  </si>
  <si>
    <t>Ref. de Preços</t>
  </si>
  <si>
    <t>Unitários</t>
  </si>
  <si>
    <t>TOTAL DA OBRA</t>
  </si>
  <si>
    <t>PREFEITURA MUNICIPAL DE ANAURILÂNDIA</t>
  </si>
  <si>
    <t>PLACA DE OBRA EM CHAPA GALVANIZADA N. 22, ADESIVADA /M2</t>
  </si>
  <si>
    <t>AGESUL 101000101</t>
  </si>
  <si>
    <t>02.03</t>
  </si>
  <si>
    <t>02.05</t>
  </si>
  <si>
    <t>02.06</t>
  </si>
  <si>
    <t>SINAPI 96523</t>
  </si>
  <si>
    <t>ESCAVAÇÃO MANUAL PARA BLOCO DE COROAMENTO, COM PREVISÃO DE FÔRMA. AF_06/2017 (BLOCOS NÍVEL -1,35M)</t>
  </si>
  <si>
    <t>SINAPI 96995</t>
  </si>
  <si>
    <t>ESTACA BROCA DE CONCRETO, DIÂMETRO DE 25CM, ESCAVAÇÃO MANUAL COM TRADO CONCHA, COM ARMADURA DE ARRANQUE. AF_05/2020</t>
  </si>
  <si>
    <t>02.04</t>
  </si>
  <si>
    <t>02.07</t>
  </si>
  <si>
    <t>SINAPI 99059</t>
  </si>
  <si>
    <t>AGESUL 601003006</t>
  </si>
  <si>
    <t>AGESUL 0101000210</t>
  </si>
  <si>
    <t>Mês</t>
  </si>
  <si>
    <t>BALNEÁRIO MUNICIPAL</t>
  </si>
  <si>
    <t>Assunto:</t>
  </si>
  <si>
    <t>Unidade :</t>
  </si>
  <si>
    <t>Composição</t>
  </si>
  <si>
    <t>Descrição</t>
  </si>
  <si>
    <t>1.1</t>
  </si>
  <si>
    <t>1.2</t>
  </si>
  <si>
    <t>1.3</t>
  </si>
  <si>
    <t>1.4</t>
  </si>
  <si>
    <t>1.5</t>
  </si>
  <si>
    <t>1.6</t>
  </si>
  <si>
    <t>1.7</t>
  </si>
  <si>
    <t>ETAPAS DA OBRA</t>
  </si>
  <si>
    <t>COBERTURA DO PALCO</t>
  </si>
  <si>
    <t>ALUGUEL DE CONTAINER</t>
  </si>
  <si>
    <t>LOCACAO CONVENCIONAL DE OBRA, ATRAVÉS DE GABARITO DE TABUAS CORRIDAS P</t>
  </si>
  <si>
    <t>SINAPI 100896</t>
  </si>
  <si>
    <t>SINAPI 89999</t>
  </si>
  <si>
    <t>FORMA TABUA P/CONCRETO EM FUNDACAO S/REAPROVEITAMENTO</t>
  </si>
  <si>
    <t>ARMAÇÃO DE ESTRUTURAS DE CONCRETO ARMADO, EXCETO VIGAS, PILARES,</t>
  </si>
  <si>
    <t>SINAPI 100761</t>
  </si>
  <si>
    <t>ESTRUTURA TRELIÇADA DE COBERTURA, TIPO FINK, OU ARCO, CONFECIONADO EM AÇO PATINÁVEL DE ALTA RESISTÊNCIA À CORROSÃO (USI-SAC50), INC.MÃO-DE-OBRA, TRANSPORTE E GUINDASTE, FORN.E INSTALAÇÃO.</t>
  </si>
  <si>
    <t>PARAFUSO FRANCES M16 EM ACO GALVANIZADO, COMPRIMENTO = 45 MM, DIAMETRO = 1 6 MM, CABECA ABAULADA</t>
  </si>
  <si>
    <t xml:space="preserve"> UNID</t>
  </si>
  <si>
    <t>CHAPA DE ACO GROSSA, ASTM A36, E = 3/8 " (9,53 MM) 74,69 KG/M2</t>
  </si>
  <si>
    <t>CHAPA DE ACO GROSSA, ASTM A36, E = 1/2 " (12,70 MM) 99,59 KG/M2</t>
  </si>
  <si>
    <t>AJUDANTE DE ESTRUTURA METÁLICA COM ENCARGOS COMPLEMENTARES</t>
  </si>
  <si>
    <t>MONTADOR DE ESTRUTURA METÁLICA COM ENCARGOS COMPLEMENTARES</t>
  </si>
  <si>
    <t>GUINDASTE HIDRÁULICO AUTOPROPELIDO, COM LANÇA TELESCÓPICA 40 M, CAPACIDADE MÁXIMA 60 T, POTÊNCIA 260 KW - CHP DIURNO. AF_03/2016</t>
  </si>
  <si>
    <t>CHP</t>
  </si>
  <si>
    <t>CHI</t>
  </si>
  <si>
    <t>PINTURA COM TINTA ALQUÍDICA DE FUNDO (TIPO ZARCÃO) PULVERIZADA SOBRE PERFIL METÁLICO EXECUTADO EM FÁBRICA (POR DEMÃO). AF_01/2020_PE</t>
  </si>
  <si>
    <t>1.8</t>
  </si>
  <si>
    <t>1.9</t>
  </si>
  <si>
    <t>1.10</t>
  </si>
  <si>
    <t>RUA FLORIANO PEIXOTO, Nº1000 - CENTRO</t>
  </si>
  <si>
    <t>FONE/FAX: (67) 3445-1110</t>
  </si>
  <si>
    <t>CEP: 79770-000</t>
  </si>
  <si>
    <t>PLANILHA ORÇAMENTÁRIA</t>
  </si>
  <si>
    <t>CANTONEIRA ACO ABAS IGUAIS (CONFORMADO À FRIO COM AÇO USI-SAC50), ESPESSURA ENTRE 1/8" E 1/4" (AÇO PATINÁVEL)</t>
  </si>
  <si>
    <t>PERFIL "U" DE AÇO CONFORMADO Á FRIO USI-SAC 50, "U" 150X50X#3/16 (AÇO PATINÁVEL)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</si>
</sst>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[$-416]mmmm\-yy;@"/>
    <numFmt numFmtId="166" formatCode="0000000000"/>
    <numFmt numFmtId="167" formatCode="_(* #,##0.000_);_(* \(#,##0.000\);_(* &quot;-&quot;??_);_(@_)"/>
    <numFmt numFmtId="168" formatCode="_(* #,##0.0000000_);_(* \(#,##0.00000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b/>
      <sz val="8"/>
      <name val="Calibri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0070C0"/>
      <name val="Arial"/>
      <family val="2"/>
    </font>
    <font>
      <b/>
      <sz val="9"/>
      <color rgb="FF0070C0"/>
      <name val="Arial"/>
      <family val="2"/>
    </font>
    <font>
      <sz val="9"/>
      <color indexed="8"/>
      <name val="Arial"/>
      <family val="2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808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2" fillId="0" borderId="0" xfId="1" applyFont="1" applyAlignment="1">
      <alignment vertical="center"/>
    </xf>
    <xf numFmtId="164" fontId="3" fillId="2" borderId="1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8" xfId="0" applyFont="1" applyFill="1" applyBorder="1" applyAlignment="1">
      <alignment horizontal="left" vertical="top"/>
    </xf>
    <xf numFmtId="164" fontId="7" fillId="3" borderId="8" xfId="1" applyFont="1" applyFill="1" applyBorder="1" applyAlignment="1">
      <alignment vertical="center" wrapText="1"/>
    </xf>
    <xf numFmtId="0" fontId="7" fillId="0" borderId="0" xfId="0" applyFont="1"/>
    <xf numFmtId="0" fontId="7" fillId="3" borderId="0" xfId="0" applyFont="1" applyFill="1"/>
    <xf numFmtId="0" fontId="7" fillId="3" borderId="8" xfId="0" applyFont="1" applyFill="1" applyBorder="1"/>
    <xf numFmtId="0" fontId="7" fillId="3" borderId="16" xfId="0" applyFont="1" applyFill="1" applyBorder="1" applyAlignment="1">
      <alignment horizontal="left" vertical="top"/>
    </xf>
    <xf numFmtId="164" fontId="7" fillId="3" borderId="16" xfId="1" applyFont="1" applyFill="1" applyBorder="1" applyAlignment="1">
      <alignment horizontal="right" vertical="top"/>
    </xf>
    <xf numFmtId="0" fontId="7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64" fontId="2" fillId="0" borderId="0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7" fillId="0" borderId="0" xfId="1" applyFont="1" applyAlignment="1">
      <alignment horizontal="left" vertical="top"/>
    </xf>
    <xf numFmtId="164" fontId="2" fillId="0" borderId="1" xfId="1" applyFont="1" applyBorder="1" applyAlignment="1">
      <alignment horizontal="center" vertical="center"/>
    </xf>
    <xf numFmtId="164" fontId="10" fillId="0" borderId="0" xfId="1" applyFont="1" applyAlignment="1">
      <alignment horizontal="left" vertical="top"/>
    </xf>
    <xf numFmtId="164" fontId="7" fillId="3" borderId="0" xfId="1" applyFont="1" applyFill="1"/>
    <xf numFmtId="164" fontId="7" fillId="3" borderId="8" xfId="1" applyFont="1" applyFill="1" applyBorder="1" applyAlignment="1">
      <alignment horizontal="left"/>
    </xf>
    <xf numFmtId="0" fontId="7" fillId="5" borderId="8" xfId="0" applyFont="1" applyFill="1" applyBorder="1"/>
    <xf numFmtId="0" fontId="7" fillId="3" borderId="8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164" fontId="7" fillId="3" borderId="8" xfId="1" applyFont="1" applyFill="1" applyBorder="1" applyAlignment="1">
      <alignment horizontal="right" vertical="center"/>
    </xf>
    <xf numFmtId="164" fontId="7" fillId="3" borderId="8" xfId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10" xfId="0" applyFont="1" applyFill="1" applyBorder="1" applyAlignment="1">
      <alignment vertical="center"/>
    </xf>
    <xf numFmtId="164" fontId="1" fillId="3" borderId="8" xfId="1" applyFont="1" applyFill="1" applyBorder="1" applyAlignment="1">
      <alignment horizontal="left" vertical="center"/>
    </xf>
    <xf numFmtId="0" fontId="12" fillId="3" borderId="8" xfId="0" applyFont="1" applyFill="1" applyBorder="1" applyAlignment="1">
      <alignment vertical="center"/>
    </xf>
    <xf numFmtId="164" fontId="7" fillId="3" borderId="0" xfId="1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center"/>
    </xf>
    <xf numFmtId="164" fontId="12" fillId="3" borderId="8" xfId="1" applyFont="1" applyFill="1" applyBorder="1" applyAlignment="1">
      <alignment vertical="center"/>
    </xf>
    <xf numFmtId="164" fontId="12" fillId="3" borderId="8" xfId="1" applyFont="1" applyFill="1" applyBorder="1" applyAlignment="1">
      <alignment horizontal="left" vertical="center"/>
    </xf>
    <xf numFmtId="164" fontId="7" fillId="3" borderId="0" xfId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1" applyFont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164" fontId="1" fillId="3" borderId="5" xfId="1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164" fontId="1" fillId="3" borderId="8" xfId="1" applyFont="1" applyFill="1" applyBorder="1" applyAlignment="1">
      <alignment horizontal="right" vertical="center"/>
    </xf>
    <xf numFmtId="164" fontId="1" fillId="3" borderId="8" xfId="1" applyFont="1" applyFill="1" applyBorder="1" applyAlignment="1">
      <alignment vertical="center"/>
    </xf>
    <xf numFmtId="0" fontId="7" fillId="3" borderId="0" xfId="0" applyFont="1" applyFill="1" applyAlignment="1">
      <alignment horizontal="left" vertical="center"/>
    </xf>
    <xf numFmtId="49" fontId="12" fillId="3" borderId="8" xfId="0" applyNumberFormat="1" applyFont="1" applyFill="1" applyBorder="1" applyAlignment="1">
      <alignment horizontal="left" vertical="center"/>
    </xf>
    <xf numFmtId="0" fontId="1" fillId="3" borderId="14" xfId="0" applyFont="1" applyFill="1" applyBorder="1" applyAlignment="1">
      <alignment vertical="center"/>
    </xf>
    <xf numFmtId="0" fontId="12" fillId="3" borderId="15" xfId="0" applyFont="1" applyFill="1" applyBorder="1" applyAlignment="1">
      <alignment horizontal="left" vertical="center"/>
    </xf>
    <xf numFmtId="164" fontId="1" fillId="3" borderId="14" xfId="1" applyFont="1" applyFill="1" applyBorder="1" applyAlignment="1">
      <alignment horizontal="right" vertical="center"/>
    </xf>
    <xf numFmtId="164" fontId="1" fillId="3" borderId="13" xfId="1" applyFont="1" applyFill="1" applyBorder="1" applyAlignment="1">
      <alignment horizontal="right" vertical="center"/>
    </xf>
    <xf numFmtId="164" fontId="1" fillId="3" borderId="13" xfId="1" applyFont="1" applyFill="1" applyBorder="1" applyAlignment="1">
      <alignment vertical="center"/>
    </xf>
    <xf numFmtId="164" fontId="1" fillId="3" borderId="13" xfId="1" applyFont="1" applyFill="1" applyBorder="1" applyAlignment="1">
      <alignment horizontal="left" vertical="center"/>
    </xf>
    <xf numFmtId="164" fontId="1" fillId="0" borderId="0" xfId="1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" fillId="0" borderId="0" xfId="1" applyFont="1" applyAlignment="1">
      <alignment horizontal="right" vertical="center"/>
    </xf>
    <xf numFmtId="164" fontId="1" fillId="0" borderId="0" xfId="1" applyFont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vertical="center"/>
    </xf>
    <xf numFmtId="164" fontId="12" fillId="3" borderId="13" xfId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/>
    </xf>
    <xf numFmtId="0" fontId="14" fillId="0" borderId="0" xfId="0" applyFont="1" applyAlignment="1">
      <alignment vertical="center"/>
    </xf>
    <xf numFmtId="164" fontId="11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164" fontId="10" fillId="0" borderId="0" xfId="1" applyFont="1" applyBorder="1" applyAlignment="1">
      <alignment wrapText="1"/>
    </xf>
    <xf numFmtId="17" fontId="17" fillId="0" borderId="0" xfId="0" applyNumberFormat="1" applyFont="1" applyAlignment="1">
      <alignment horizontal="center" vertical="center" wrapText="1"/>
    </xf>
    <xf numFmtId="164" fontId="10" fillId="0" borderId="0" xfId="1" applyFont="1" applyAlignment="1">
      <alignment horizontal="right" vertical="top"/>
    </xf>
    <xf numFmtId="164" fontId="17" fillId="0" borderId="0" xfId="1" applyFont="1" applyAlignment="1">
      <alignment horizontal="right" vertical="top"/>
    </xf>
    <xf numFmtId="164" fontId="10" fillId="0" borderId="0" xfId="1" applyFont="1" applyFill="1" applyAlignment="1">
      <alignment horizontal="right" vertical="top"/>
    </xf>
    <xf numFmtId="164" fontId="10" fillId="0" borderId="0" xfId="1" applyFont="1"/>
    <xf numFmtId="0" fontId="20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164" fontId="17" fillId="0" borderId="0" xfId="0" applyNumberFormat="1" applyFont="1" applyAlignment="1">
      <alignment horizontal="left" vertical="top"/>
    </xf>
    <xf numFmtId="164" fontId="10" fillId="0" borderId="0" xfId="1" applyFont="1" applyBorder="1" applyAlignment="1">
      <alignment horizontal="left" vertical="top"/>
    </xf>
    <xf numFmtId="0" fontId="10" fillId="3" borderId="0" xfId="0" applyFont="1" applyFill="1"/>
    <xf numFmtId="164" fontId="10" fillId="3" borderId="0" xfId="1" applyFont="1" applyFill="1"/>
    <xf numFmtId="17" fontId="17" fillId="0" borderId="0" xfId="0" applyNumberFormat="1" applyFont="1" applyAlignment="1">
      <alignment horizontal="left" vertical="top"/>
    </xf>
    <xf numFmtId="164" fontId="21" fillId="3" borderId="9" xfId="1" applyFont="1" applyFill="1" applyBorder="1" applyAlignment="1">
      <alignment horizontal="center" vertical="top"/>
    </xf>
    <xf numFmtId="164" fontId="21" fillId="3" borderId="0" xfId="1" applyFont="1" applyFill="1" applyBorder="1" applyAlignment="1">
      <alignment horizontal="center" vertical="top"/>
    </xf>
    <xf numFmtId="0" fontId="17" fillId="3" borderId="11" xfId="0" applyFont="1" applyFill="1" applyBorder="1" applyAlignment="1">
      <alignment horizontal="left" vertical="top"/>
    </xf>
    <xf numFmtId="0" fontId="10" fillId="3" borderId="11" xfId="0" applyFont="1" applyFill="1" applyBorder="1"/>
    <xf numFmtId="164" fontId="10" fillId="3" borderId="11" xfId="1" applyFont="1" applyFill="1" applyBorder="1" applyAlignment="1">
      <alignment horizontal="right" vertical="top"/>
    </xf>
    <xf numFmtId="164" fontId="10" fillId="3" borderId="18" xfId="1" applyFont="1" applyFill="1" applyBorder="1" applyAlignment="1">
      <alignment horizontal="left" vertical="top"/>
    </xf>
    <xf numFmtId="164" fontId="10" fillId="3" borderId="9" xfId="1" applyFont="1" applyFill="1" applyBorder="1" applyAlignment="1">
      <alignment horizontal="right" vertical="top"/>
    </xf>
    <xf numFmtId="164" fontId="17" fillId="3" borderId="0" xfId="1" applyFont="1" applyFill="1" applyBorder="1" applyAlignment="1">
      <alignment horizontal="right" vertical="top"/>
    </xf>
    <xf numFmtId="164" fontId="10" fillId="3" borderId="0" xfId="1" applyFont="1" applyFill="1" applyBorder="1" applyAlignment="1">
      <alignment horizontal="right" vertical="top"/>
    </xf>
    <xf numFmtId="164" fontId="10" fillId="3" borderId="0" xfId="1" applyFont="1" applyFill="1" applyBorder="1" applyAlignment="1">
      <alignment horizontal="left" vertical="top"/>
    </xf>
    <xf numFmtId="0" fontId="7" fillId="3" borderId="16" xfId="0" applyFont="1" applyFill="1" applyBorder="1"/>
    <xf numFmtId="164" fontId="7" fillId="3" borderId="20" xfId="1" applyFont="1" applyFill="1" applyBorder="1" applyAlignment="1">
      <alignment horizontal="left" vertical="top"/>
    </xf>
    <xf numFmtId="164" fontId="7" fillId="3" borderId="9" xfId="1" applyFont="1" applyFill="1" applyBorder="1" applyAlignment="1">
      <alignment horizontal="right" vertical="top"/>
    </xf>
    <xf numFmtId="164" fontId="12" fillId="3" borderId="0" xfId="1" applyFont="1" applyFill="1" applyBorder="1" applyAlignment="1">
      <alignment horizontal="right" vertical="top"/>
    </xf>
    <xf numFmtId="164" fontId="7" fillId="3" borderId="0" xfId="1" applyFont="1" applyFill="1" applyBorder="1" applyAlignment="1">
      <alignment horizontal="right" vertical="top"/>
    </xf>
    <xf numFmtId="164" fontId="7" fillId="3" borderId="0" xfId="1" applyFont="1" applyFill="1" applyBorder="1" applyAlignment="1">
      <alignment horizontal="right" vertical="center"/>
    </xf>
    <xf numFmtId="164" fontId="7" fillId="3" borderId="0" xfId="1" applyFont="1" applyFill="1" applyBorder="1" applyAlignment="1">
      <alignment horizontal="left" vertical="center"/>
    </xf>
    <xf numFmtId="0" fontId="12" fillId="5" borderId="8" xfId="0" applyFont="1" applyFill="1" applyBorder="1" applyAlignment="1">
      <alignment horizontal="left" vertical="top"/>
    </xf>
    <xf numFmtId="164" fontId="12" fillId="5" borderId="8" xfId="1" applyFont="1" applyFill="1" applyBorder="1" applyAlignment="1">
      <alignment horizontal="right" vertical="top"/>
    </xf>
    <xf numFmtId="164" fontId="12" fillId="5" borderId="19" xfId="1" applyFont="1" applyFill="1" applyBorder="1" applyAlignment="1">
      <alignment horizontal="left" vertical="top"/>
    </xf>
    <xf numFmtId="164" fontId="12" fillId="3" borderId="0" xfId="1" applyFont="1" applyFill="1" applyBorder="1" applyAlignment="1">
      <alignment horizontal="left" vertical="top"/>
    </xf>
    <xf numFmtId="0" fontId="22" fillId="3" borderId="8" xfId="0" applyFont="1" applyFill="1" applyBorder="1" applyAlignment="1">
      <alignment horizontal="left" vertical="top"/>
    </xf>
    <xf numFmtId="0" fontId="22" fillId="3" borderId="8" xfId="0" applyFont="1" applyFill="1" applyBorder="1"/>
    <xf numFmtId="164" fontId="23" fillId="3" borderId="9" xfId="1" applyFont="1" applyFill="1" applyBorder="1" applyAlignment="1">
      <alignment horizontal="right" vertical="top"/>
    </xf>
    <xf numFmtId="164" fontId="23" fillId="3" borderId="0" xfId="1" applyFont="1" applyFill="1" applyBorder="1" applyAlignment="1">
      <alignment horizontal="right" vertical="top"/>
    </xf>
    <xf numFmtId="164" fontId="22" fillId="3" borderId="0" xfId="1" applyFont="1" applyFill="1" applyBorder="1" applyAlignment="1">
      <alignment horizontal="right" vertical="top"/>
    </xf>
    <xf numFmtId="164" fontId="22" fillId="3" borderId="0" xfId="0" applyNumberFormat="1" applyFont="1" applyFill="1" applyAlignment="1">
      <alignment horizontal="right" vertical="top"/>
    </xf>
    <xf numFmtId="164" fontId="22" fillId="3" borderId="0" xfId="1" applyFont="1" applyFill="1" applyBorder="1" applyAlignment="1">
      <alignment horizontal="left" vertical="top"/>
    </xf>
    <xf numFmtId="0" fontId="22" fillId="3" borderId="0" xfId="0" applyFont="1" applyFill="1"/>
    <xf numFmtId="164" fontId="22" fillId="3" borderId="0" xfId="1" applyFont="1" applyFill="1"/>
    <xf numFmtId="164" fontId="23" fillId="3" borderId="8" xfId="1" applyFont="1" applyFill="1" applyBorder="1" applyAlignment="1">
      <alignment horizontal="right" vertical="top"/>
    </xf>
    <xf numFmtId="164" fontId="23" fillId="3" borderId="19" xfId="1" applyFont="1" applyFill="1" applyBorder="1" applyAlignment="1">
      <alignment horizontal="left" vertical="top"/>
    </xf>
    <xf numFmtId="0" fontId="10" fillId="3" borderId="8" xfId="0" applyFont="1" applyFill="1" applyBorder="1" applyAlignment="1">
      <alignment horizontal="left" vertical="top"/>
    </xf>
    <xf numFmtId="0" fontId="10" fillId="3" borderId="8" xfId="0" applyFont="1" applyFill="1" applyBorder="1"/>
    <xf numFmtId="164" fontId="10" fillId="3" borderId="8" xfId="1" applyFont="1" applyFill="1" applyBorder="1" applyAlignment="1">
      <alignment horizontal="right" vertical="top"/>
    </xf>
    <xf numFmtId="164" fontId="10" fillId="3" borderId="19" xfId="1" applyFont="1" applyFill="1" applyBorder="1" applyAlignment="1">
      <alignment horizontal="left" vertical="top"/>
    </xf>
    <xf numFmtId="164" fontId="17" fillId="3" borderId="9" xfId="1" applyFont="1" applyFill="1" applyBorder="1" applyAlignment="1">
      <alignment horizontal="right" vertical="top"/>
    </xf>
    <xf numFmtId="164" fontId="10" fillId="3" borderId="0" xfId="0" applyNumberFormat="1" applyFont="1" applyFill="1" applyAlignment="1">
      <alignment horizontal="right" vertical="top"/>
    </xf>
    <xf numFmtId="164" fontId="17" fillId="3" borderId="19" xfId="1" applyFont="1" applyFill="1" applyBorder="1" applyAlignment="1">
      <alignment horizontal="left" vertical="top"/>
    </xf>
    <xf numFmtId="0" fontId="1" fillId="3" borderId="5" xfId="0" applyFont="1" applyFill="1" applyBorder="1" applyAlignment="1">
      <alignment vertical="center"/>
    </xf>
    <xf numFmtId="164" fontId="1" fillId="3" borderId="5" xfId="1" applyFont="1" applyFill="1" applyBorder="1" applyAlignment="1">
      <alignment horizontal="right" vertical="center"/>
    </xf>
    <xf numFmtId="164" fontId="1" fillId="3" borderId="5" xfId="1" applyFont="1" applyFill="1" applyBorder="1" applyAlignment="1">
      <alignment horizontal="left" vertical="center"/>
    </xf>
    <xf numFmtId="166" fontId="7" fillId="3" borderId="8" xfId="0" applyNumberFormat="1" applyFont="1" applyFill="1" applyBorder="1" applyAlignment="1">
      <alignment horizontal="left" vertical="center" shrinkToFit="1"/>
    </xf>
    <xf numFmtId="0" fontId="12" fillId="3" borderId="15" xfId="0" applyFont="1" applyFill="1" applyBorder="1" applyAlignment="1">
      <alignment vertical="center"/>
    </xf>
    <xf numFmtId="164" fontId="1" fillId="3" borderId="14" xfId="1" applyFont="1" applyFill="1" applyBorder="1" applyAlignment="1">
      <alignment vertical="center"/>
    </xf>
    <xf numFmtId="1" fontId="7" fillId="3" borderId="8" xfId="0" applyNumberFormat="1" applyFont="1" applyFill="1" applyBorder="1" applyAlignment="1">
      <alignment horizontal="left" vertical="center" shrinkToFit="1"/>
    </xf>
    <xf numFmtId="164" fontId="7" fillId="3" borderId="16" xfId="1" applyFont="1" applyFill="1" applyBorder="1" applyAlignment="1">
      <alignment horizontal="right" vertical="center"/>
    </xf>
    <xf numFmtId="10" fontId="2" fillId="6" borderId="2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4" fontId="4" fillId="3" borderId="1" xfId="1" applyFont="1" applyFill="1" applyBorder="1" applyAlignment="1">
      <alignment vertical="center"/>
    </xf>
    <xf numFmtId="164" fontId="4" fillId="3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64" fontId="4" fillId="3" borderId="0" xfId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4" fontId="6" fillId="3" borderId="1" xfId="1" applyFont="1" applyFill="1" applyBorder="1" applyAlignment="1">
      <alignment horizontal="left" vertical="center"/>
    </xf>
    <xf numFmtId="164" fontId="4" fillId="3" borderId="17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64" fontId="6" fillId="3" borderId="1" xfId="1" applyFont="1" applyFill="1" applyBorder="1" applyAlignment="1">
      <alignment horizontal="left" vertical="center" wrapText="1"/>
    </xf>
    <xf numFmtId="10" fontId="2" fillId="3" borderId="2" xfId="1" applyNumberFormat="1" applyFont="1" applyFill="1" applyBorder="1" applyAlignment="1">
      <alignment horizontal="center" vertical="center"/>
    </xf>
    <xf numFmtId="43" fontId="2" fillId="3" borderId="0" xfId="0" applyNumberFormat="1" applyFont="1" applyFill="1" applyAlignment="1">
      <alignment vertical="center"/>
    </xf>
    <xf numFmtId="164" fontId="2" fillId="3" borderId="2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1" applyFont="1" applyFill="1" applyBorder="1" applyAlignment="1">
      <alignment vertical="center"/>
    </xf>
    <xf numFmtId="0" fontId="4" fillId="4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2" fontId="4" fillId="3" borderId="1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164" fontId="5" fillId="4" borderId="1" xfId="1" applyFont="1" applyFill="1" applyBorder="1" applyAlignment="1">
      <alignment vertical="center"/>
    </xf>
    <xf numFmtId="164" fontId="4" fillId="4" borderId="1" xfId="1" applyFont="1" applyFill="1" applyBorder="1" applyAlignment="1">
      <alignment horizontal="center" vertical="center"/>
    </xf>
    <xf numFmtId="44" fontId="2" fillId="3" borderId="0" xfId="0" applyNumberFormat="1" applyFont="1" applyFill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164" fontId="5" fillId="3" borderId="1" xfId="1" applyFont="1" applyFill="1" applyBorder="1" applyAlignment="1">
      <alignment vertical="center"/>
    </xf>
    <xf numFmtId="0" fontId="24" fillId="0" borderId="0" xfId="0" applyFont="1" applyAlignment="1">
      <alignment horizontal="left" vertical="top"/>
    </xf>
    <xf numFmtId="0" fontId="7" fillId="3" borderId="8" xfId="0" applyFont="1" applyFill="1" applyBorder="1" applyAlignment="1">
      <alignment horizontal="left" vertical="top" wrapText="1"/>
    </xf>
    <xf numFmtId="2" fontId="4" fillId="4" borderId="1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167" fontId="10" fillId="0" borderId="0" xfId="1" applyNumberFormat="1" applyFont="1" applyAlignment="1">
      <alignment horizontal="left" vertical="top"/>
    </xf>
    <xf numFmtId="167" fontId="10" fillId="0" borderId="0" xfId="1" applyNumberFormat="1" applyFont="1" applyAlignment="1">
      <alignment vertical="top"/>
    </xf>
    <xf numFmtId="167" fontId="10" fillId="3" borderId="11" xfId="1" applyNumberFormat="1" applyFont="1" applyFill="1" applyBorder="1" applyAlignment="1">
      <alignment horizontal="right" vertical="top"/>
    </xf>
    <xf numFmtId="167" fontId="7" fillId="3" borderId="16" xfId="1" applyNumberFormat="1" applyFont="1" applyFill="1" applyBorder="1" applyAlignment="1">
      <alignment horizontal="right" vertical="top"/>
    </xf>
    <xf numFmtId="167" fontId="7" fillId="5" borderId="8" xfId="1" applyNumberFormat="1" applyFont="1" applyFill="1" applyBorder="1" applyAlignment="1">
      <alignment horizontal="right" vertical="top"/>
    </xf>
    <xf numFmtId="167" fontId="22" fillId="3" borderId="8" xfId="1" applyNumberFormat="1" applyFont="1" applyFill="1" applyBorder="1" applyAlignment="1">
      <alignment horizontal="right" vertical="top"/>
    </xf>
    <xf numFmtId="167" fontId="10" fillId="3" borderId="8" xfId="1" applyNumberFormat="1" applyFont="1" applyFill="1" applyBorder="1" applyAlignment="1">
      <alignment horizontal="right" vertical="top"/>
    </xf>
    <xf numFmtId="167" fontId="10" fillId="3" borderId="0" xfId="1" applyNumberFormat="1" applyFont="1" applyFill="1" applyBorder="1" applyAlignment="1">
      <alignment horizontal="right" vertical="top"/>
    </xf>
    <xf numFmtId="167" fontId="10" fillId="3" borderId="0" xfId="0" applyNumberFormat="1" applyFont="1" applyFill="1"/>
    <xf numFmtId="167" fontId="10" fillId="0" borderId="0" xfId="1" applyNumberFormat="1" applyFont="1" applyAlignment="1">
      <alignment horizontal="right" vertical="top"/>
    </xf>
    <xf numFmtId="164" fontId="7" fillId="3" borderId="9" xfId="1" applyFont="1" applyFill="1" applyBorder="1" applyAlignment="1">
      <alignment horizontal="center" vertical="top"/>
    </xf>
    <xf numFmtId="164" fontId="7" fillId="3" borderId="0" xfId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/>
    </xf>
    <xf numFmtId="164" fontId="7" fillId="3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7" fillId="3" borderId="16" xfId="1" applyFont="1" applyFill="1" applyBorder="1" applyAlignment="1">
      <alignment horizontal="center" vertical="center"/>
    </xf>
    <xf numFmtId="164" fontId="7" fillId="3" borderId="20" xfId="1" applyFont="1" applyFill="1" applyBorder="1" applyAlignment="1">
      <alignment horizontal="center" vertical="center"/>
    </xf>
    <xf numFmtId="168" fontId="7" fillId="3" borderId="16" xfId="1" applyNumberFormat="1" applyFont="1" applyFill="1" applyBorder="1" applyAlignment="1">
      <alignment horizontal="right" vertical="top"/>
    </xf>
    <xf numFmtId="168" fontId="7" fillId="3" borderId="16" xfId="1" applyNumberFormat="1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168" fontId="7" fillId="3" borderId="16" xfId="1" applyNumberFormat="1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167" fontId="7" fillId="3" borderId="16" xfId="1" applyNumberFormat="1" applyFont="1" applyFill="1" applyBorder="1" applyAlignment="1">
      <alignment horizontal="right" vertical="center"/>
    </xf>
    <xf numFmtId="164" fontId="7" fillId="3" borderId="20" xfId="1" applyFont="1" applyFill="1" applyBorder="1" applyAlignment="1">
      <alignment horizontal="left" vertical="center"/>
    </xf>
    <xf numFmtId="164" fontId="7" fillId="3" borderId="9" xfId="1" applyFont="1" applyFill="1" applyBorder="1" applyAlignment="1">
      <alignment horizontal="right" vertical="center"/>
    </xf>
    <xf numFmtId="164" fontId="7" fillId="0" borderId="0" xfId="1" applyFont="1" applyFill="1" applyAlignment="1">
      <alignment horizontal="right" vertical="center"/>
    </xf>
    <xf numFmtId="165" fontId="7" fillId="0" borderId="0" xfId="1" applyNumberFormat="1" applyFont="1" applyFill="1" applyAlignment="1">
      <alignment horizontal="left" vertical="center"/>
    </xf>
    <xf numFmtId="165" fontId="7" fillId="0" borderId="0" xfId="1" applyNumberFormat="1" applyFont="1" applyFill="1" applyAlignment="1">
      <alignment horizontal="right" vertical="center"/>
    </xf>
    <xf numFmtId="164" fontId="1" fillId="0" borderId="0" xfId="1" applyFont="1" applyFill="1" applyAlignment="1">
      <alignment horizontal="right" vertical="center"/>
    </xf>
    <xf numFmtId="164" fontId="7" fillId="0" borderId="0" xfId="1" applyFont="1" applyFill="1" applyAlignment="1">
      <alignment horizontal="left" vertical="center"/>
    </xf>
    <xf numFmtId="10" fontId="7" fillId="0" borderId="0" xfId="1" applyNumberFormat="1" applyFont="1" applyFill="1" applyAlignment="1">
      <alignment horizontal="right" vertical="center"/>
    </xf>
    <xf numFmtId="17" fontId="12" fillId="0" borderId="0" xfId="0" applyNumberFormat="1" applyFont="1" applyAlignment="1">
      <alignment horizontal="left" vertical="center"/>
    </xf>
    <xf numFmtId="164" fontId="7" fillId="0" borderId="0" xfId="1" applyFont="1" applyFill="1" applyAlignment="1">
      <alignment vertical="center"/>
    </xf>
    <xf numFmtId="0" fontId="2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167" fontId="21" fillId="0" borderId="1" xfId="1" applyNumberFormat="1" applyFont="1" applyBorder="1" applyAlignment="1">
      <alignment horizontal="center" vertical="top"/>
    </xf>
    <xf numFmtId="164" fontId="21" fillId="0" borderId="1" xfId="1" applyFont="1" applyBorder="1" applyAlignment="1">
      <alignment horizontal="center" vertical="top"/>
    </xf>
    <xf numFmtId="0" fontId="7" fillId="3" borderId="1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164" fontId="11" fillId="3" borderId="2" xfId="1" applyFont="1" applyFill="1" applyBorder="1" applyAlignment="1">
      <alignment horizontal="center" vertical="center"/>
    </xf>
    <xf numFmtId="164" fontId="16" fillId="3" borderId="2" xfId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64" fontId="11" fillId="3" borderId="7" xfId="1" applyFont="1" applyFill="1" applyBorder="1" applyAlignment="1">
      <alignment horizontal="center" vertical="center"/>
    </xf>
    <xf numFmtId="164" fontId="7" fillId="3" borderId="8" xfId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 wrapText="1"/>
    </xf>
    <xf numFmtId="164" fontId="15" fillId="3" borderId="8" xfId="1" applyFont="1" applyFill="1" applyBorder="1" applyAlignment="1">
      <alignment horizontal="left" vertical="center"/>
    </xf>
    <xf numFmtId="164" fontId="19" fillId="3" borderId="8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4" fontId="3" fillId="2" borderId="1" xfId="1" applyFont="1" applyFill="1" applyBorder="1" applyAlignment="1">
      <alignment vertical="center"/>
    </xf>
    <xf numFmtId="164" fontId="7" fillId="0" borderId="0" xfId="1" applyFont="1" applyFill="1" applyAlignment="1">
      <alignment horizontal="center" vertical="center"/>
    </xf>
    <xf numFmtId="164" fontId="13" fillId="0" borderId="0" xfId="1" applyFont="1" applyFill="1" applyAlignment="1">
      <alignment vertical="center"/>
    </xf>
    <xf numFmtId="164" fontId="12" fillId="0" borderId="0" xfId="1" applyFont="1" applyFill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164" fontId="1" fillId="0" borderId="0" xfId="1" applyFont="1" applyFill="1" applyAlignment="1">
      <alignment vertical="center"/>
    </xf>
    <xf numFmtId="164" fontId="1" fillId="0" borderId="0" xfId="1" applyFont="1" applyFill="1" applyAlignment="1">
      <alignment horizontal="left" vertical="center"/>
    </xf>
    <xf numFmtId="164" fontId="10" fillId="0" borderId="0" xfId="1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17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7" borderId="21" xfId="0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/>
    </xf>
  </cellXfs>
  <cellStyles count="4">
    <cellStyle name="Normal" xfId="0" builtinId="0"/>
    <cellStyle name="Normal 3" xfId="3" xr:uid="{00000000-0005-0000-0000-000001000000}"/>
    <cellStyle name="Vírgula" xfId="1" builtinId="3"/>
    <cellStyle name="Vírgula 3" xfId="2" xr:uid="{00000000-0005-0000-0000-000004000000}"/>
  </cellStyles>
  <dxfs count="0"/>
  <tableStyles count="0" defaultTableStyle="TableStyleMedium9" defaultPivotStyle="PivotStyleLight16"/>
  <colors>
    <mruColors>
      <color rgb="FFB2B2B2"/>
      <color rgb="FFFFFF66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3528391</xdr:colOff>
      <xdr:row>0</xdr:row>
      <xdr:rowOff>9526</xdr:rowOff>
    </xdr:from>
    <xdr:to>
      <xdr:col>5</xdr:col>
      <xdr:colOff>9524</xdr:colOff>
      <xdr:row>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4FDF006-9247-4918-A6C6-173F55157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5043" y="9526"/>
          <a:ext cx="3115503" cy="8187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367446</xdr:colOff>
      <xdr:row>0</xdr:row>
      <xdr:rowOff>0</xdr:rowOff>
    </xdr:from>
    <xdr:to>
      <xdr:col>8</xdr:col>
      <xdr:colOff>21980</xdr:colOff>
      <xdr:row>4</xdr:row>
      <xdr:rowOff>21981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5AE50B9-804F-4480-A012-F985697BE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6100" y="0"/>
          <a:ext cx="2790457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199159</xdr:colOff>
      <xdr:row>0</xdr:row>
      <xdr:rowOff>1</xdr:rowOff>
    </xdr:from>
    <xdr:to>
      <xdr:col>1</xdr:col>
      <xdr:colOff>943841</xdr:colOff>
      <xdr:row>4</xdr:row>
      <xdr:rowOff>20293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C9DCF75-6FBD-44EA-BDB4-C5677546F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159" y="1"/>
          <a:ext cx="1249507" cy="667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68"/>
  <sheetViews>
    <sheetView view="pageBreakPreview" zoomScaleNormal="100" zoomScaleSheetLayoutView="100" workbookViewId="0">
      <selection activeCell="H11" sqref="H11"/>
    </sheetView>
  </sheetViews>
  <sheetFormatPr defaultRowHeight="12" x14ac:dyDescent="0.2"/>
  <cols>
    <col min="1" max="1" width="8.5703125" style="79" customWidth="1"/>
    <col min="2" max="2" width="17.85546875" style="79" customWidth="1"/>
    <col min="3" max="3" width="48.7109375" style="80" customWidth="1"/>
    <col min="4" max="4" width="7.85546875" style="80" customWidth="1"/>
    <col min="5" max="5" width="13.42578125" style="192" customWidth="1"/>
    <col min="6" max="6" width="14" style="83" customWidth="1"/>
    <col min="7" max="7" width="19.42578125" style="24" customWidth="1"/>
    <col min="8" max="8" width="14.42578125" style="83" customWidth="1"/>
    <col min="9" max="9" width="14" style="84" customWidth="1"/>
    <col min="10" max="10" width="16.7109375" style="83" customWidth="1"/>
    <col min="11" max="12" width="11" style="83" customWidth="1"/>
    <col min="13" max="13" width="12.42578125" style="83" customWidth="1"/>
    <col min="14" max="16" width="14" style="85" customWidth="1"/>
    <col min="17" max="19" width="12.7109375" style="24" customWidth="1"/>
    <col min="20" max="20" width="12.85546875" style="80" bestFit="1" customWidth="1"/>
    <col min="21" max="21" width="18.140625" style="86" customWidth="1"/>
    <col min="22" max="16384" width="9.140625" style="80"/>
  </cols>
  <sheetData>
    <row r="1" spans="1:22" x14ac:dyDescent="0.2">
      <c r="A1" s="79" t="s">
        <v>1</v>
      </c>
      <c r="C1" s="76" t="s">
        <v>102</v>
      </c>
      <c r="E1" s="183" t="s">
        <v>0</v>
      </c>
      <c r="F1" s="81" t="s">
        <v>0</v>
      </c>
      <c r="G1" s="82"/>
      <c r="Q1" s="82"/>
      <c r="R1" s="82"/>
      <c r="S1" s="82"/>
    </row>
    <row r="2" spans="1:22" x14ac:dyDescent="0.2">
      <c r="A2" s="79" t="s">
        <v>90</v>
      </c>
      <c r="C2" s="87" t="s">
        <v>47</v>
      </c>
      <c r="E2" s="183" t="s">
        <v>0</v>
      </c>
      <c r="F2" s="81" t="s">
        <v>0</v>
      </c>
      <c r="G2" s="82"/>
      <c r="Q2" s="82"/>
      <c r="R2" s="82"/>
      <c r="S2" s="82"/>
    </row>
    <row r="3" spans="1:22" ht="55.5" customHeight="1" x14ac:dyDescent="0.2">
      <c r="A3" s="79" t="s">
        <v>0</v>
      </c>
      <c r="C3" s="182" t="s">
        <v>110</v>
      </c>
      <c r="E3" s="184" t="s">
        <v>0</v>
      </c>
      <c r="F3" s="89" t="s">
        <v>0</v>
      </c>
      <c r="G3" s="90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91"/>
      <c r="U3" s="92"/>
      <c r="V3" s="91"/>
    </row>
    <row r="4" spans="1:22" ht="15" customHeight="1" x14ac:dyDescent="0.2">
      <c r="A4" s="79" t="s">
        <v>91</v>
      </c>
      <c r="C4" s="88" t="s">
        <v>17</v>
      </c>
      <c r="E4" s="184" t="s">
        <v>0</v>
      </c>
      <c r="F4" s="93" t="s">
        <v>0</v>
      </c>
      <c r="G4" s="90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91"/>
      <c r="U4" s="92"/>
      <c r="V4" s="91"/>
    </row>
    <row r="5" spans="1:22" x14ac:dyDescent="0.2">
      <c r="A5" s="216" t="s">
        <v>14</v>
      </c>
      <c r="B5" s="216" t="s">
        <v>92</v>
      </c>
      <c r="C5" s="217" t="s">
        <v>93</v>
      </c>
      <c r="D5" s="216" t="s">
        <v>15</v>
      </c>
      <c r="E5" s="218" t="s">
        <v>62</v>
      </c>
      <c r="F5" s="219" t="s">
        <v>57</v>
      </c>
      <c r="G5" s="219" t="s">
        <v>63</v>
      </c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1"/>
      <c r="U5" s="92"/>
      <c r="V5" s="91"/>
    </row>
    <row r="6" spans="1:22" ht="14.25" customHeight="1" x14ac:dyDescent="0.2">
      <c r="A6" s="96" t="s">
        <v>0</v>
      </c>
      <c r="B6" s="96"/>
      <c r="C6" s="96" t="s">
        <v>0</v>
      </c>
      <c r="D6" s="97"/>
      <c r="E6" s="185"/>
      <c r="F6" s="98"/>
      <c r="G6" s="99"/>
      <c r="H6" s="100"/>
      <c r="I6" s="101"/>
      <c r="J6" s="102"/>
      <c r="K6" s="102"/>
      <c r="L6" s="102"/>
      <c r="M6" s="102"/>
      <c r="N6" s="102"/>
      <c r="O6" s="102"/>
      <c r="P6" s="102"/>
      <c r="Q6" s="103"/>
      <c r="R6" s="103"/>
      <c r="S6" s="103"/>
      <c r="T6" s="91"/>
      <c r="U6" s="92"/>
      <c r="V6" s="91"/>
    </row>
    <row r="7" spans="1:22" s="12" customFormat="1" ht="48" x14ac:dyDescent="0.2">
      <c r="A7" s="29">
        <v>1</v>
      </c>
      <c r="B7" s="29"/>
      <c r="C7" s="182" t="s">
        <v>110</v>
      </c>
      <c r="D7" s="104"/>
      <c r="E7" s="186"/>
      <c r="F7" s="16"/>
      <c r="G7" s="105"/>
      <c r="H7" s="106"/>
      <c r="I7" s="107"/>
      <c r="J7" s="108"/>
      <c r="K7" s="108"/>
      <c r="L7" s="108"/>
      <c r="M7" s="108"/>
      <c r="N7" s="108"/>
      <c r="O7" s="108"/>
      <c r="P7" s="108"/>
      <c r="Q7" s="40"/>
      <c r="R7" s="40"/>
      <c r="S7" s="40"/>
      <c r="T7" s="13"/>
      <c r="U7" s="25"/>
      <c r="V7" s="13"/>
    </row>
    <row r="8" spans="1:22" s="197" customFormat="1" ht="33.75" x14ac:dyDescent="0.2">
      <c r="A8" s="204" t="s">
        <v>94</v>
      </c>
      <c r="B8" s="56">
        <v>442</v>
      </c>
      <c r="C8" s="180" t="s">
        <v>111</v>
      </c>
      <c r="D8" s="204" t="s">
        <v>112</v>
      </c>
      <c r="E8" s="201">
        <v>3.0000000000000001E-3</v>
      </c>
      <c r="F8" s="198">
        <v>7.83</v>
      </c>
      <c r="G8" s="199">
        <f t="shared" ref="G8:G14" si="0">(E8*F8)</f>
        <v>2.349E-2</v>
      </c>
      <c r="H8" s="193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5"/>
      <c r="U8" s="196"/>
      <c r="V8" s="195"/>
    </row>
    <row r="9" spans="1:22" s="12" customFormat="1" ht="22.5" x14ac:dyDescent="0.2">
      <c r="A9" s="204" t="s">
        <v>95</v>
      </c>
      <c r="B9" s="31">
        <v>1332</v>
      </c>
      <c r="C9" s="180" t="s">
        <v>113</v>
      </c>
      <c r="D9" s="202" t="s">
        <v>42</v>
      </c>
      <c r="E9" s="203">
        <v>1.8177E-3</v>
      </c>
      <c r="F9" s="140">
        <v>9.42</v>
      </c>
      <c r="G9" s="199">
        <f t="shared" si="0"/>
        <v>1.7122734000000001E-2</v>
      </c>
      <c r="H9" s="106"/>
      <c r="I9" s="108"/>
      <c r="J9" s="108"/>
      <c r="K9" s="108"/>
      <c r="L9" s="108"/>
      <c r="M9" s="108"/>
      <c r="N9" s="108"/>
      <c r="O9" s="108"/>
      <c r="P9" s="108"/>
      <c r="Q9" s="40"/>
      <c r="R9" s="40"/>
      <c r="S9" s="40"/>
      <c r="T9" s="13"/>
      <c r="U9" s="25"/>
      <c r="V9" s="13"/>
    </row>
    <row r="10" spans="1:22" s="12" customFormat="1" ht="22.5" x14ac:dyDescent="0.2">
      <c r="A10" s="204" t="s">
        <v>96</v>
      </c>
      <c r="B10" s="31">
        <v>1333</v>
      </c>
      <c r="C10" s="180" t="s">
        <v>114</v>
      </c>
      <c r="D10" s="202" t="s">
        <v>42</v>
      </c>
      <c r="E10" s="203">
        <v>6.4238999999999997E-3</v>
      </c>
      <c r="F10" s="140">
        <v>9.27</v>
      </c>
      <c r="G10" s="199">
        <f t="shared" si="0"/>
        <v>5.9549552999999998E-2</v>
      </c>
      <c r="H10" s="106"/>
      <c r="I10" s="108"/>
      <c r="J10" s="108"/>
      <c r="K10" s="108"/>
      <c r="L10" s="108"/>
      <c r="M10" s="108"/>
      <c r="N10" s="108"/>
      <c r="O10" s="108"/>
      <c r="P10" s="108"/>
      <c r="Q10" s="40"/>
      <c r="R10" s="40"/>
      <c r="S10" s="40"/>
      <c r="T10" s="13"/>
      <c r="U10" s="25"/>
      <c r="V10" s="13"/>
    </row>
    <row r="11" spans="1:22" s="12" customFormat="1" ht="24.75" customHeight="1" x14ac:dyDescent="0.2">
      <c r="A11" s="204" t="s">
        <v>97</v>
      </c>
      <c r="B11" s="31">
        <v>4777</v>
      </c>
      <c r="C11" s="180" t="s">
        <v>128</v>
      </c>
      <c r="D11" s="202" t="s">
        <v>42</v>
      </c>
      <c r="E11" s="203">
        <v>0.51673250000000004</v>
      </c>
      <c r="F11" s="140">
        <v>12.21</v>
      </c>
      <c r="G11" s="199">
        <f t="shared" si="0"/>
        <v>6.3093038250000006</v>
      </c>
      <c r="H11" s="106"/>
      <c r="I11" s="108"/>
      <c r="J11" s="108"/>
      <c r="K11" s="108"/>
      <c r="L11" s="108"/>
      <c r="M11" s="108"/>
      <c r="N11" s="108"/>
      <c r="O11" s="108"/>
      <c r="P11" s="108"/>
      <c r="Q11" s="40"/>
      <c r="R11" s="40"/>
      <c r="S11" s="40"/>
      <c r="T11" s="13"/>
      <c r="U11" s="25"/>
      <c r="V11" s="13"/>
    </row>
    <row r="12" spans="1:22" s="12" customFormat="1" ht="24.75" customHeight="1" x14ac:dyDescent="0.2">
      <c r="A12" s="15" t="s">
        <v>98</v>
      </c>
      <c r="B12" s="10">
        <v>10966</v>
      </c>
      <c r="C12" s="180" t="s">
        <v>129</v>
      </c>
      <c r="D12" s="104" t="s">
        <v>42</v>
      </c>
      <c r="E12" s="200">
        <v>0.56602569999999996</v>
      </c>
      <c r="F12" s="16">
        <v>13.84</v>
      </c>
      <c r="G12" s="105">
        <f t="shared" si="0"/>
        <v>7.8337956879999995</v>
      </c>
      <c r="H12" s="106"/>
      <c r="I12" s="108"/>
      <c r="J12" s="108"/>
      <c r="K12" s="108"/>
      <c r="L12" s="108"/>
      <c r="M12" s="108"/>
      <c r="N12" s="108"/>
      <c r="O12" s="108"/>
      <c r="P12" s="108"/>
      <c r="Q12" s="40"/>
      <c r="R12" s="40"/>
      <c r="S12" s="40"/>
      <c r="T12" s="13"/>
      <c r="U12" s="25"/>
      <c r="V12" s="13"/>
    </row>
    <row r="13" spans="1:22" s="12" customFormat="1" ht="22.5" x14ac:dyDescent="0.2">
      <c r="A13" s="204" t="s">
        <v>99</v>
      </c>
      <c r="B13" s="31">
        <v>88240</v>
      </c>
      <c r="C13" s="180" t="s">
        <v>115</v>
      </c>
      <c r="D13" s="202" t="s">
        <v>46</v>
      </c>
      <c r="E13" s="203">
        <v>0.24</v>
      </c>
      <c r="F13" s="140">
        <v>18.190000000000001</v>
      </c>
      <c r="G13" s="206">
        <f t="shared" si="0"/>
        <v>4.3655999999999997</v>
      </c>
      <c r="H13" s="106"/>
      <c r="I13" s="108"/>
      <c r="J13" s="108"/>
      <c r="K13" s="108"/>
      <c r="L13" s="108"/>
      <c r="M13" s="108"/>
      <c r="N13" s="108"/>
      <c r="O13" s="108"/>
      <c r="P13" s="108"/>
      <c r="Q13" s="40"/>
      <c r="R13" s="40"/>
      <c r="S13" s="40"/>
      <c r="T13" s="13"/>
      <c r="U13" s="25"/>
      <c r="V13" s="13"/>
    </row>
    <row r="14" spans="1:22" s="12" customFormat="1" ht="22.5" x14ac:dyDescent="0.2">
      <c r="A14" s="15" t="s">
        <v>100</v>
      </c>
      <c r="B14" s="10">
        <v>88278</v>
      </c>
      <c r="C14" s="180" t="s">
        <v>116</v>
      </c>
      <c r="D14" s="104" t="s">
        <v>46</v>
      </c>
      <c r="E14" s="200">
        <v>0.24</v>
      </c>
      <c r="F14" s="16">
        <v>21.67</v>
      </c>
      <c r="G14" s="105">
        <f t="shared" si="0"/>
        <v>5.2008000000000001</v>
      </c>
      <c r="H14" s="106"/>
      <c r="I14" s="108"/>
      <c r="J14" s="108"/>
      <c r="K14" s="108"/>
      <c r="L14" s="108"/>
      <c r="M14" s="108"/>
      <c r="N14" s="108"/>
      <c r="O14" s="108"/>
      <c r="P14" s="108"/>
      <c r="Q14" s="40"/>
      <c r="R14" s="40"/>
      <c r="S14" s="40"/>
      <c r="T14" s="13"/>
      <c r="U14" s="25"/>
      <c r="V14" s="13"/>
    </row>
    <row r="15" spans="1:22" s="46" customFormat="1" ht="33.75" customHeight="1" x14ac:dyDescent="0.2">
      <c r="A15" s="204" t="s">
        <v>121</v>
      </c>
      <c r="B15" s="31">
        <v>93287</v>
      </c>
      <c r="C15" s="75" t="s">
        <v>117</v>
      </c>
      <c r="D15" s="202" t="s">
        <v>118</v>
      </c>
      <c r="E15" s="203">
        <v>6.9999999999999999E-4</v>
      </c>
      <c r="F15" s="140">
        <v>315.2</v>
      </c>
      <c r="G15" s="206">
        <f t="shared" ref="G15:G17" si="1">(E15*F15)</f>
        <v>0.22064</v>
      </c>
      <c r="H15" s="207"/>
      <c r="I15" s="109"/>
      <c r="J15" s="109"/>
      <c r="K15" s="109"/>
      <c r="L15" s="109"/>
      <c r="M15" s="109"/>
      <c r="N15" s="109"/>
      <c r="O15" s="109"/>
      <c r="P15" s="109"/>
      <c r="Q15" s="110"/>
      <c r="R15" s="110"/>
      <c r="S15" s="110"/>
      <c r="T15" s="36"/>
      <c r="U15" s="44"/>
      <c r="V15" s="36"/>
    </row>
    <row r="16" spans="1:22" s="46" customFormat="1" ht="33.75" customHeight="1" x14ac:dyDescent="0.2">
      <c r="A16" s="204" t="s">
        <v>122</v>
      </c>
      <c r="B16" s="31">
        <v>93288</v>
      </c>
      <c r="C16" s="75" t="s">
        <v>117</v>
      </c>
      <c r="D16" s="202" t="s">
        <v>119</v>
      </c>
      <c r="E16" s="203">
        <v>5.9999999999999995E-4</v>
      </c>
      <c r="F16" s="140">
        <v>149.13999999999999</v>
      </c>
      <c r="G16" s="206">
        <f t="shared" si="1"/>
        <v>8.948399999999998E-2</v>
      </c>
      <c r="H16" s="207"/>
      <c r="I16" s="109"/>
      <c r="J16" s="109"/>
      <c r="K16" s="109"/>
      <c r="L16" s="109"/>
      <c r="M16" s="109"/>
      <c r="N16" s="109"/>
      <c r="O16" s="109"/>
      <c r="P16" s="109"/>
      <c r="Q16" s="110"/>
      <c r="R16" s="110"/>
      <c r="S16" s="110"/>
      <c r="T16" s="36"/>
      <c r="U16" s="44"/>
      <c r="V16" s="36"/>
    </row>
    <row r="17" spans="1:22" s="12" customFormat="1" ht="33" customHeight="1" x14ac:dyDescent="0.2">
      <c r="A17" s="204" t="s">
        <v>123</v>
      </c>
      <c r="B17" s="31">
        <v>100719</v>
      </c>
      <c r="C17" s="180" t="s">
        <v>120</v>
      </c>
      <c r="D17" s="202" t="s">
        <v>43</v>
      </c>
      <c r="E17" s="205">
        <v>7.9000000000000008E-3</v>
      </c>
      <c r="F17" s="140">
        <v>9.6199999999999992</v>
      </c>
      <c r="G17" s="206">
        <f t="shared" si="1"/>
        <v>7.5997999999999996E-2</v>
      </c>
      <c r="H17" s="106"/>
      <c r="I17" s="108"/>
      <c r="J17" s="108"/>
      <c r="K17" s="108"/>
      <c r="L17" s="108"/>
      <c r="M17" s="108"/>
      <c r="N17" s="108"/>
      <c r="O17" s="108"/>
      <c r="P17" s="108"/>
      <c r="Q17" s="40"/>
      <c r="R17" s="40"/>
      <c r="S17" s="40"/>
      <c r="T17" s="13"/>
      <c r="U17" s="25"/>
      <c r="V17" s="13"/>
    </row>
    <row r="18" spans="1:22" s="13" customFormat="1" ht="11.25" x14ac:dyDescent="0.2">
      <c r="A18" s="111"/>
      <c r="B18" s="111"/>
      <c r="C18" s="111"/>
      <c r="D18" s="27"/>
      <c r="E18" s="187"/>
      <c r="F18" s="112" t="s">
        <v>6</v>
      </c>
      <c r="G18" s="113">
        <f>SUM(G8:G17)</f>
        <v>24.195783799999997</v>
      </c>
      <c r="H18" s="106"/>
      <c r="I18" s="107"/>
      <c r="J18" s="108"/>
      <c r="K18" s="108"/>
      <c r="L18" s="108"/>
      <c r="M18" s="108"/>
      <c r="N18" s="108"/>
      <c r="O18" s="108"/>
      <c r="P18" s="108"/>
      <c r="Q18" s="40"/>
      <c r="R18" s="40"/>
      <c r="S18" s="114"/>
      <c r="U18" s="25"/>
    </row>
    <row r="19" spans="1:22" s="122" customFormat="1" x14ac:dyDescent="0.2">
      <c r="A19" s="115"/>
      <c r="B19" s="115"/>
      <c r="C19" s="115"/>
      <c r="D19" s="116"/>
      <c r="E19" s="188"/>
      <c r="F19" s="124"/>
      <c r="G19" s="125"/>
      <c r="H19" s="117"/>
      <c r="I19" s="118"/>
      <c r="J19" s="119"/>
      <c r="K19" s="119"/>
      <c r="L19" s="119"/>
      <c r="M19" s="120"/>
      <c r="N19" s="119"/>
      <c r="O19" s="119"/>
      <c r="P19" s="119"/>
      <c r="Q19" s="121"/>
      <c r="R19" s="121"/>
      <c r="S19" s="121"/>
      <c r="U19" s="123"/>
    </row>
    <row r="20" spans="1:22" s="91" customFormat="1" x14ac:dyDescent="0.2">
      <c r="A20" s="126"/>
      <c r="B20" s="126"/>
      <c r="C20" s="126"/>
      <c r="D20" s="127"/>
      <c r="E20" s="189"/>
      <c r="F20" s="128"/>
      <c r="G20" s="129"/>
      <c r="H20" s="130"/>
      <c r="I20" s="101"/>
      <c r="J20" s="102"/>
      <c r="K20" s="102"/>
      <c r="L20" s="102"/>
      <c r="M20" s="131"/>
      <c r="N20" s="102"/>
      <c r="O20" s="102"/>
      <c r="P20" s="102"/>
      <c r="Q20" s="103"/>
      <c r="R20" s="103"/>
      <c r="S20" s="103"/>
      <c r="U20" s="92"/>
    </row>
    <row r="21" spans="1:22" s="91" customFormat="1" x14ac:dyDescent="0.2">
      <c r="A21" s="126"/>
      <c r="B21" s="126"/>
      <c r="C21" s="126"/>
      <c r="D21" s="127"/>
      <c r="E21" s="189"/>
      <c r="F21" s="128"/>
      <c r="G21" s="129"/>
      <c r="H21" s="130"/>
      <c r="I21" s="101"/>
      <c r="J21" s="102"/>
      <c r="K21" s="102"/>
      <c r="L21" s="102"/>
      <c r="M21" s="131"/>
      <c r="N21" s="102"/>
      <c r="O21" s="102"/>
      <c r="P21" s="102"/>
      <c r="Q21" s="103"/>
      <c r="R21" s="103"/>
      <c r="S21" s="103"/>
      <c r="U21" s="92"/>
    </row>
    <row r="22" spans="1:22" s="91" customFormat="1" x14ac:dyDescent="0.2">
      <c r="A22" s="126"/>
      <c r="B22" s="126"/>
      <c r="C22" s="126"/>
      <c r="D22" s="127"/>
      <c r="E22" s="189"/>
      <c r="F22" s="128"/>
      <c r="G22" s="129"/>
      <c r="H22" s="130"/>
      <c r="I22" s="101"/>
      <c r="J22" s="102"/>
      <c r="K22" s="102"/>
      <c r="L22" s="102"/>
      <c r="M22" s="131"/>
      <c r="N22" s="102"/>
      <c r="O22" s="102"/>
      <c r="P22" s="102"/>
      <c r="Q22" s="103"/>
      <c r="R22" s="103"/>
      <c r="S22" s="103"/>
      <c r="U22" s="92"/>
    </row>
    <row r="23" spans="1:22" s="91" customFormat="1" x14ac:dyDescent="0.2">
      <c r="A23" s="126"/>
      <c r="B23" s="126"/>
      <c r="C23" s="126"/>
      <c r="D23" s="127"/>
      <c r="E23" s="189"/>
      <c r="F23" s="128"/>
      <c r="G23" s="129"/>
      <c r="H23" s="130"/>
      <c r="I23" s="101"/>
      <c r="J23" s="102"/>
      <c r="K23" s="102"/>
      <c r="L23" s="102"/>
      <c r="M23" s="131"/>
      <c r="N23" s="102"/>
      <c r="O23" s="102"/>
      <c r="P23" s="102"/>
      <c r="Q23" s="103"/>
      <c r="R23" s="103"/>
      <c r="S23" s="103"/>
      <c r="U23" s="92"/>
    </row>
    <row r="24" spans="1:22" s="91" customFormat="1" x14ac:dyDescent="0.2">
      <c r="A24" s="126"/>
      <c r="B24" s="126"/>
      <c r="C24" s="126"/>
      <c r="D24" s="127"/>
      <c r="E24" s="189"/>
      <c r="F24" s="128"/>
      <c r="G24" s="132"/>
      <c r="H24" s="130"/>
      <c r="I24" s="101"/>
      <c r="J24" s="102"/>
      <c r="K24" s="102"/>
      <c r="L24" s="102"/>
      <c r="M24" s="131"/>
      <c r="N24" s="102"/>
      <c r="O24" s="102"/>
      <c r="P24" s="102"/>
      <c r="Q24" s="103"/>
      <c r="R24" s="103"/>
      <c r="S24" s="103"/>
      <c r="U24" s="92"/>
    </row>
    <row r="25" spans="1:22" s="91" customFormat="1" x14ac:dyDescent="0.2">
      <c r="A25" s="126"/>
      <c r="B25" s="126"/>
      <c r="C25" s="126"/>
      <c r="D25" s="127"/>
      <c r="E25" s="189"/>
      <c r="F25" s="128"/>
      <c r="G25" s="132"/>
      <c r="H25" s="130"/>
      <c r="I25" s="101"/>
      <c r="J25" s="102"/>
      <c r="K25" s="102"/>
      <c r="L25" s="102"/>
      <c r="M25" s="131"/>
      <c r="N25" s="102"/>
      <c r="O25" s="102"/>
      <c r="P25" s="102"/>
      <c r="Q25" s="103"/>
      <c r="R25" s="103"/>
      <c r="S25" s="103"/>
      <c r="U25" s="92"/>
    </row>
    <row r="26" spans="1:22" s="91" customFormat="1" x14ac:dyDescent="0.2">
      <c r="A26" s="126"/>
      <c r="B26" s="126"/>
      <c r="C26" s="126"/>
      <c r="D26" s="127"/>
      <c r="E26" s="189"/>
      <c r="F26" s="128"/>
      <c r="G26" s="132"/>
      <c r="H26" s="130"/>
      <c r="I26" s="101"/>
      <c r="J26" s="102"/>
      <c r="K26" s="102"/>
      <c r="L26" s="102"/>
      <c r="M26" s="131"/>
      <c r="N26" s="102"/>
      <c r="O26" s="102"/>
      <c r="P26" s="102"/>
      <c r="Q26" s="103"/>
      <c r="R26" s="103"/>
      <c r="S26" s="103"/>
      <c r="U26" s="92"/>
    </row>
    <row r="27" spans="1:22" s="91" customFormat="1" x14ac:dyDescent="0.2">
      <c r="A27" s="126"/>
      <c r="B27" s="126"/>
      <c r="C27" s="126"/>
      <c r="D27" s="127"/>
      <c r="E27" s="189"/>
      <c r="F27" s="128"/>
      <c r="G27" s="132"/>
      <c r="H27" s="130"/>
      <c r="I27" s="101"/>
      <c r="J27" s="102"/>
      <c r="K27" s="102"/>
      <c r="L27" s="102"/>
      <c r="M27" s="131"/>
      <c r="N27" s="102"/>
      <c r="O27" s="102"/>
      <c r="P27" s="102"/>
      <c r="Q27" s="103"/>
      <c r="R27" s="103"/>
      <c r="S27" s="103"/>
      <c r="U27" s="92"/>
    </row>
    <row r="28" spans="1:22" s="91" customFormat="1" x14ac:dyDescent="0.2">
      <c r="A28" s="126"/>
      <c r="B28" s="126"/>
      <c r="C28" s="126"/>
      <c r="D28" s="127"/>
      <c r="E28" s="189"/>
      <c r="F28" s="128"/>
      <c r="G28" s="132"/>
      <c r="H28" s="130"/>
      <c r="I28" s="101"/>
      <c r="J28" s="102"/>
      <c r="K28" s="102"/>
      <c r="L28" s="102"/>
      <c r="M28" s="131"/>
      <c r="N28" s="102"/>
      <c r="O28" s="102"/>
      <c r="P28" s="102"/>
      <c r="Q28" s="103"/>
      <c r="R28" s="103"/>
      <c r="S28" s="103"/>
      <c r="U28" s="92"/>
    </row>
    <row r="29" spans="1:22" s="91" customFormat="1" x14ac:dyDescent="0.2">
      <c r="A29" s="126"/>
      <c r="B29" s="126"/>
      <c r="C29" s="126"/>
      <c r="D29" s="127"/>
      <c r="E29" s="189"/>
      <c r="F29" s="128"/>
      <c r="G29" s="132"/>
      <c r="H29" s="130"/>
      <c r="I29" s="101"/>
      <c r="J29" s="102"/>
      <c r="K29" s="102"/>
      <c r="L29" s="102"/>
      <c r="M29" s="131"/>
      <c r="N29" s="102"/>
      <c r="O29" s="102"/>
      <c r="P29" s="102"/>
      <c r="Q29" s="103"/>
      <c r="R29" s="103"/>
      <c r="S29" s="103"/>
      <c r="U29" s="92"/>
    </row>
    <row r="30" spans="1:22" s="91" customFormat="1" x14ac:dyDescent="0.2">
      <c r="A30" s="126"/>
      <c r="B30" s="126"/>
      <c r="C30" s="126"/>
      <c r="D30" s="127"/>
      <c r="E30" s="189"/>
      <c r="F30" s="128"/>
      <c r="G30" s="132"/>
      <c r="H30" s="130"/>
      <c r="I30" s="101"/>
      <c r="J30" s="102"/>
      <c r="K30" s="102"/>
      <c r="L30" s="102"/>
      <c r="M30" s="131"/>
      <c r="N30" s="102"/>
      <c r="O30" s="102"/>
      <c r="P30" s="102"/>
      <c r="Q30" s="103"/>
      <c r="R30" s="103"/>
      <c r="S30" s="103"/>
      <c r="U30" s="92"/>
    </row>
    <row r="31" spans="1:22" s="91" customFormat="1" x14ac:dyDescent="0.2">
      <c r="A31" s="126"/>
      <c r="B31" s="126"/>
      <c r="C31" s="126"/>
      <c r="D31" s="127"/>
      <c r="E31" s="189"/>
      <c r="F31" s="128"/>
      <c r="G31" s="132"/>
      <c r="H31" s="130"/>
      <c r="I31" s="101"/>
      <c r="J31" s="102"/>
      <c r="K31" s="102"/>
      <c r="L31" s="102"/>
      <c r="M31" s="131"/>
      <c r="N31" s="102"/>
      <c r="O31" s="102"/>
      <c r="P31" s="102"/>
      <c r="Q31" s="103"/>
      <c r="R31" s="103"/>
      <c r="S31" s="103"/>
      <c r="U31" s="92"/>
    </row>
    <row r="32" spans="1:22" s="91" customFormat="1" x14ac:dyDescent="0.2">
      <c r="A32" s="126"/>
      <c r="B32" s="126"/>
      <c r="C32" s="126"/>
      <c r="D32" s="127"/>
      <c r="E32" s="189"/>
      <c r="F32" s="128"/>
      <c r="G32" s="132"/>
      <c r="H32" s="130"/>
      <c r="I32" s="101"/>
      <c r="J32" s="102"/>
      <c r="K32" s="102"/>
      <c r="L32" s="102"/>
      <c r="M32" s="131"/>
      <c r="N32" s="102"/>
      <c r="O32" s="102"/>
      <c r="P32" s="102"/>
      <c r="Q32" s="103"/>
      <c r="R32" s="103"/>
      <c r="S32" s="103"/>
      <c r="U32" s="92"/>
    </row>
    <row r="33" spans="1:21" s="91" customFormat="1" x14ac:dyDescent="0.2">
      <c r="A33" s="126"/>
      <c r="B33" s="126"/>
      <c r="C33" s="126"/>
      <c r="D33" s="127"/>
      <c r="E33" s="189"/>
      <c r="F33" s="128"/>
      <c r="G33" s="132"/>
      <c r="H33" s="130"/>
      <c r="I33" s="101"/>
      <c r="J33" s="102"/>
      <c r="K33" s="102"/>
      <c r="L33" s="102"/>
      <c r="M33" s="131"/>
      <c r="N33" s="102"/>
      <c r="O33" s="102"/>
      <c r="P33" s="102"/>
      <c r="Q33" s="103"/>
      <c r="R33" s="103"/>
      <c r="S33" s="103"/>
      <c r="U33" s="92"/>
    </row>
    <row r="34" spans="1:21" s="91" customFormat="1" x14ac:dyDescent="0.2">
      <c r="A34" s="126"/>
      <c r="B34" s="126"/>
      <c r="C34" s="126"/>
      <c r="D34" s="127"/>
      <c r="E34" s="189"/>
      <c r="F34" s="128"/>
      <c r="G34" s="132"/>
      <c r="H34" s="130"/>
      <c r="I34" s="101"/>
      <c r="J34" s="102"/>
      <c r="K34" s="102"/>
      <c r="L34" s="102"/>
      <c r="M34" s="131"/>
      <c r="N34" s="102"/>
      <c r="O34" s="102"/>
      <c r="P34" s="102"/>
      <c r="Q34" s="103"/>
      <c r="R34" s="103"/>
      <c r="S34" s="103"/>
      <c r="U34" s="92"/>
    </row>
    <row r="35" spans="1:21" s="91" customFormat="1" x14ac:dyDescent="0.2">
      <c r="A35" s="126"/>
      <c r="B35" s="126"/>
      <c r="C35" s="126"/>
      <c r="D35" s="127"/>
      <c r="E35" s="189"/>
      <c r="F35" s="128"/>
      <c r="G35" s="132"/>
      <c r="H35" s="130"/>
      <c r="I35" s="101"/>
      <c r="J35" s="102"/>
      <c r="K35" s="102"/>
      <c r="L35" s="102"/>
      <c r="M35" s="131"/>
      <c r="N35" s="102"/>
      <c r="O35" s="102"/>
      <c r="P35" s="102"/>
      <c r="Q35" s="103"/>
      <c r="R35" s="103"/>
      <c r="S35" s="103"/>
      <c r="U35" s="92"/>
    </row>
    <row r="36" spans="1:21" s="91" customFormat="1" x14ac:dyDescent="0.2">
      <c r="A36" s="126"/>
      <c r="B36" s="126"/>
      <c r="C36" s="126"/>
      <c r="D36" s="127"/>
      <c r="E36" s="189"/>
      <c r="F36" s="128"/>
      <c r="G36" s="132"/>
      <c r="H36" s="130"/>
      <c r="I36" s="101"/>
      <c r="J36" s="102"/>
      <c r="K36" s="102"/>
      <c r="L36" s="102"/>
      <c r="M36" s="131"/>
      <c r="N36" s="102"/>
      <c r="O36" s="102"/>
      <c r="P36" s="102"/>
      <c r="Q36" s="103"/>
      <c r="R36" s="103"/>
      <c r="S36" s="103"/>
      <c r="U36" s="92"/>
    </row>
    <row r="37" spans="1:21" s="91" customFormat="1" x14ac:dyDescent="0.2">
      <c r="A37" s="126"/>
      <c r="B37" s="126"/>
      <c r="C37" s="126"/>
      <c r="D37" s="127"/>
      <c r="E37" s="189"/>
      <c r="F37" s="128"/>
      <c r="G37" s="132"/>
      <c r="H37" s="130"/>
      <c r="I37" s="101"/>
      <c r="J37" s="102"/>
      <c r="K37" s="102"/>
      <c r="L37" s="102"/>
      <c r="M37" s="131"/>
      <c r="N37" s="102"/>
      <c r="O37" s="102"/>
      <c r="P37" s="102"/>
      <c r="Q37" s="103"/>
      <c r="R37" s="103"/>
      <c r="S37" s="103"/>
      <c r="U37" s="92"/>
    </row>
    <row r="38" spans="1:21" s="91" customFormat="1" x14ac:dyDescent="0.2">
      <c r="A38" s="126"/>
      <c r="B38" s="126"/>
      <c r="C38" s="126"/>
      <c r="D38" s="127"/>
      <c r="E38" s="189"/>
      <c r="F38" s="128"/>
      <c r="G38" s="132"/>
      <c r="H38" s="130"/>
      <c r="I38" s="101"/>
      <c r="J38" s="102"/>
      <c r="K38" s="102"/>
      <c r="L38" s="102"/>
      <c r="M38" s="131"/>
      <c r="N38" s="102"/>
      <c r="O38" s="102"/>
      <c r="P38" s="102"/>
      <c r="Q38" s="103"/>
      <c r="R38" s="103"/>
      <c r="S38" s="103"/>
      <c r="U38" s="92"/>
    </row>
    <row r="39" spans="1:21" s="91" customFormat="1" x14ac:dyDescent="0.2">
      <c r="A39" s="126"/>
      <c r="B39" s="126"/>
      <c r="C39" s="126"/>
      <c r="D39" s="127"/>
      <c r="E39" s="189"/>
      <c r="F39" s="128"/>
      <c r="G39" s="132"/>
      <c r="H39" s="130"/>
      <c r="I39" s="101"/>
      <c r="J39" s="102"/>
      <c r="K39" s="102"/>
      <c r="L39" s="102"/>
      <c r="M39" s="131"/>
      <c r="N39" s="102"/>
      <c r="O39" s="102"/>
      <c r="P39" s="102"/>
      <c r="Q39" s="103"/>
      <c r="R39" s="103"/>
      <c r="S39" s="103"/>
      <c r="U39" s="92"/>
    </row>
    <row r="40" spans="1:21" s="91" customFormat="1" x14ac:dyDescent="0.2">
      <c r="A40" s="102"/>
      <c r="B40" s="102"/>
      <c r="C40" s="131"/>
      <c r="D40" s="102"/>
      <c r="E40" s="190"/>
      <c r="F40" s="103"/>
      <c r="H40" s="92"/>
    </row>
    <row r="41" spans="1:21" s="91" customFormat="1" x14ac:dyDescent="0.2">
      <c r="A41" s="102"/>
      <c r="B41" s="102"/>
      <c r="C41" s="131"/>
      <c r="D41" s="102"/>
      <c r="E41" s="190"/>
      <c r="F41" s="103"/>
      <c r="H41" s="92"/>
    </row>
    <row r="42" spans="1:21" s="91" customFormat="1" x14ac:dyDescent="0.2">
      <c r="A42" s="102"/>
      <c r="B42" s="102"/>
      <c r="C42" s="131"/>
      <c r="D42" s="102"/>
      <c r="E42" s="190"/>
      <c r="F42" s="103"/>
      <c r="H42" s="92"/>
    </row>
    <row r="43" spans="1:21" s="91" customFormat="1" x14ac:dyDescent="0.2">
      <c r="A43" s="102"/>
      <c r="B43" s="102"/>
      <c r="C43" s="131"/>
      <c r="D43" s="102"/>
      <c r="E43" s="190"/>
      <c r="F43" s="103"/>
      <c r="H43" s="92"/>
    </row>
    <row r="44" spans="1:21" s="91" customFormat="1" x14ac:dyDescent="0.2">
      <c r="A44" s="102"/>
      <c r="B44" s="102"/>
      <c r="C44" s="131"/>
      <c r="D44" s="102"/>
      <c r="E44" s="190"/>
      <c r="F44" s="103"/>
      <c r="H44" s="92"/>
    </row>
    <row r="45" spans="1:21" s="91" customFormat="1" x14ac:dyDescent="0.2">
      <c r="A45" s="102"/>
      <c r="B45" s="102"/>
      <c r="C45" s="131"/>
      <c r="D45" s="102"/>
      <c r="E45" s="190"/>
      <c r="F45" s="103"/>
      <c r="H45" s="92"/>
    </row>
    <row r="46" spans="1:21" s="91" customFormat="1" x14ac:dyDescent="0.2">
      <c r="A46" s="102"/>
      <c r="B46" s="102"/>
      <c r="C46" s="131"/>
      <c r="D46" s="102"/>
      <c r="E46" s="190"/>
      <c r="F46" s="103"/>
      <c r="H46" s="92"/>
    </row>
    <row r="47" spans="1:21" s="91" customFormat="1" x14ac:dyDescent="0.2">
      <c r="A47" s="102"/>
      <c r="B47" s="102"/>
      <c r="C47" s="131"/>
      <c r="D47" s="102"/>
      <c r="E47" s="190"/>
      <c r="F47" s="103"/>
      <c r="H47" s="92"/>
    </row>
    <row r="48" spans="1:21" s="91" customFormat="1" x14ac:dyDescent="0.2">
      <c r="A48" s="102"/>
      <c r="B48" s="102"/>
      <c r="C48" s="131"/>
      <c r="D48" s="102"/>
      <c r="E48" s="190"/>
      <c r="F48" s="103"/>
      <c r="H48" s="92"/>
    </row>
    <row r="49" spans="1:8" s="91" customFormat="1" x14ac:dyDescent="0.2">
      <c r="A49" s="102"/>
      <c r="B49" s="102"/>
      <c r="C49" s="131"/>
      <c r="D49" s="102"/>
      <c r="E49" s="190"/>
      <c r="F49" s="103"/>
      <c r="H49" s="92"/>
    </row>
    <row r="50" spans="1:8" s="91" customFormat="1" x14ac:dyDescent="0.2">
      <c r="A50" s="102"/>
      <c r="B50" s="102"/>
      <c r="C50" s="131"/>
      <c r="D50" s="102"/>
      <c r="E50" s="190"/>
      <c r="F50" s="103"/>
      <c r="H50" s="92"/>
    </row>
    <row r="51" spans="1:8" s="91" customFormat="1" x14ac:dyDescent="0.2">
      <c r="A51" s="102"/>
      <c r="B51" s="102"/>
      <c r="C51" s="131"/>
      <c r="D51" s="102"/>
      <c r="E51" s="190"/>
      <c r="F51" s="103"/>
      <c r="H51" s="92"/>
    </row>
    <row r="52" spans="1:8" s="91" customFormat="1" x14ac:dyDescent="0.2">
      <c r="A52" s="102"/>
      <c r="B52" s="102"/>
      <c r="C52" s="131"/>
      <c r="D52" s="102"/>
      <c r="E52" s="190"/>
      <c r="F52" s="103"/>
      <c r="H52" s="92"/>
    </row>
    <row r="53" spans="1:8" s="91" customFormat="1" x14ac:dyDescent="0.2">
      <c r="A53" s="102"/>
      <c r="B53" s="102"/>
      <c r="C53" s="131"/>
      <c r="D53" s="102"/>
      <c r="E53" s="190"/>
      <c r="F53" s="103"/>
      <c r="H53" s="92"/>
    </row>
    <row r="54" spans="1:8" s="91" customFormat="1" x14ac:dyDescent="0.2">
      <c r="A54" s="102"/>
      <c r="B54" s="102"/>
      <c r="C54" s="131"/>
      <c r="D54" s="102"/>
      <c r="E54" s="190"/>
      <c r="F54" s="103"/>
      <c r="H54" s="92"/>
    </row>
    <row r="55" spans="1:8" s="91" customFormat="1" x14ac:dyDescent="0.2">
      <c r="A55" s="102"/>
      <c r="B55" s="102"/>
      <c r="C55" s="131"/>
      <c r="D55" s="102"/>
      <c r="E55" s="190"/>
      <c r="F55" s="103"/>
      <c r="H55" s="92"/>
    </row>
    <row r="56" spans="1:8" s="91" customFormat="1" x14ac:dyDescent="0.2">
      <c r="A56" s="102"/>
      <c r="B56" s="102"/>
      <c r="C56" s="131"/>
      <c r="D56" s="102"/>
      <c r="E56" s="190"/>
      <c r="F56" s="103"/>
      <c r="H56" s="92"/>
    </row>
    <row r="57" spans="1:8" s="91" customFormat="1" x14ac:dyDescent="0.2">
      <c r="A57" s="92"/>
      <c r="B57" s="92"/>
      <c r="E57" s="191"/>
    </row>
    <row r="58" spans="1:8" s="91" customFormat="1" x14ac:dyDescent="0.2">
      <c r="A58" s="92"/>
      <c r="B58" s="92"/>
      <c r="E58" s="191"/>
    </row>
    <row r="59" spans="1:8" s="91" customFormat="1" x14ac:dyDescent="0.2">
      <c r="A59" s="92"/>
      <c r="B59" s="92"/>
      <c r="E59" s="191"/>
    </row>
    <row r="60" spans="1:8" s="91" customFormat="1" x14ac:dyDescent="0.2">
      <c r="A60" s="92"/>
      <c r="B60" s="92"/>
      <c r="E60" s="191"/>
    </row>
    <row r="61" spans="1:8" s="91" customFormat="1" x14ac:dyDescent="0.2">
      <c r="A61" s="92"/>
      <c r="B61" s="92"/>
      <c r="E61" s="191"/>
    </row>
    <row r="62" spans="1:8" s="91" customFormat="1" x14ac:dyDescent="0.2">
      <c r="A62" s="92"/>
      <c r="B62" s="92"/>
      <c r="E62" s="191"/>
    </row>
    <row r="63" spans="1:8" s="91" customFormat="1" x14ac:dyDescent="0.2">
      <c r="A63" s="92"/>
      <c r="B63" s="92"/>
      <c r="E63" s="191"/>
    </row>
    <row r="64" spans="1:8" s="91" customFormat="1" x14ac:dyDescent="0.2">
      <c r="A64" s="92"/>
      <c r="B64" s="92"/>
      <c r="E64" s="191"/>
    </row>
    <row r="65" spans="1:5" s="91" customFormat="1" x14ac:dyDescent="0.2">
      <c r="A65" s="92"/>
      <c r="B65" s="92"/>
      <c r="E65" s="191"/>
    </row>
    <row r="66" spans="1:5" s="91" customFormat="1" x14ac:dyDescent="0.2">
      <c r="A66" s="92"/>
      <c r="B66" s="92"/>
      <c r="E66" s="191"/>
    </row>
    <row r="67" spans="1:5" s="91" customFormat="1" x14ac:dyDescent="0.2">
      <c r="A67" s="92"/>
      <c r="B67" s="92"/>
      <c r="E67" s="191"/>
    </row>
    <row r="68" spans="1:5" s="91" customFormat="1" x14ac:dyDescent="0.2">
      <c r="A68" s="92"/>
      <c r="B68" s="92"/>
      <c r="E68" s="191"/>
    </row>
  </sheetData>
  <mergeCells count="2">
    <mergeCell ref="H3:M4"/>
    <mergeCell ref="N3:S4"/>
  </mergeCells>
  <pageMargins left="0.511811024" right="0.511811024" top="0.78740157499999996" bottom="0.78740157499999996" header="0.31496062000000002" footer="0.31496062000000002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32"/>
  <sheetViews>
    <sheetView topLeftCell="A19" zoomScaleNormal="100" zoomScaleSheetLayoutView="115" workbookViewId="0">
      <selection activeCell="B12" sqref="B12"/>
    </sheetView>
  </sheetViews>
  <sheetFormatPr defaultRowHeight="12.75" x14ac:dyDescent="0.2"/>
  <cols>
    <col min="1" max="1" width="8.140625" style="4" customWidth="1"/>
    <col min="2" max="2" width="52.85546875" style="1" customWidth="1"/>
    <col min="3" max="3" width="15.7109375" style="7" customWidth="1"/>
    <col min="4" max="4" width="14.5703125" style="7" customWidth="1"/>
    <col min="5" max="5" width="16.28515625" style="7" customWidth="1"/>
    <col min="6" max="9" width="15.7109375" style="7" customWidth="1"/>
    <col min="10" max="10" width="18.42578125" style="1" customWidth="1"/>
    <col min="11" max="11" width="14.28515625" style="1" bestFit="1" customWidth="1"/>
    <col min="12" max="16384" width="9.140625" style="1"/>
  </cols>
  <sheetData>
    <row r="1" spans="1:17" s="18" customFormat="1" x14ac:dyDescent="0.2">
      <c r="A1" s="46" t="s">
        <v>1</v>
      </c>
      <c r="B1" s="65" t="str">
        <f>(PLANILHA!C6)</f>
        <v>COBERTURA DO PALCO</v>
      </c>
      <c r="D1" s="208" t="s">
        <v>0</v>
      </c>
      <c r="E1" s="208" t="s">
        <v>0</v>
      </c>
      <c r="F1" s="209" t="s">
        <v>58</v>
      </c>
      <c r="G1" s="210">
        <f>(PLANILHA!G6)</f>
        <v>45108</v>
      </c>
      <c r="H1" s="46"/>
      <c r="I1" s="215"/>
      <c r="J1" s="47"/>
    </row>
    <row r="2" spans="1:17" s="18" customFormat="1" x14ac:dyDescent="0.2">
      <c r="A2" s="46" t="s">
        <v>2</v>
      </c>
      <c r="B2" s="65" t="str">
        <f>(PLANILHA!C7)</f>
        <v>BALNEÁRIO MUNICIPAL</v>
      </c>
      <c r="D2" s="211"/>
      <c r="E2" s="211"/>
      <c r="F2" s="212" t="s">
        <v>60</v>
      </c>
      <c r="G2" s="213">
        <v>0.28489999999999999</v>
      </c>
      <c r="H2" s="46"/>
      <c r="I2" s="215"/>
      <c r="J2" s="47"/>
    </row>
    <row r="3" spans="1:17" s="18" customFormat="1" x14ac:dyDescent="0.2">
      <c r="A3" s="46" t="s">
        <v>69</v>
      </c>
      <c r="B3" s="214" t="s">
        <v>73</v>
      </c>
      <c r="D3" s="211"/>
      <c r="E3" s="211"/>
      <c r="F3" s="212" t="s">
        <v>59</v>
      </c>
      <c r="G3" s="208" t="s">
        <v>3</v>
      </c>
      <c r="H3" s="46"/>
      <c r="I3" s="215"/>
      <c r="J3" s="47"/>
    </row>
    <row r="4" spans="1:17" s="18" customFormat="1" x14ac:dyDescent="0.2">
      <c r="A4" s="46" t="s">
        <v>4</v>
      </c>
      <c r="B4" s="65" t="s">
        <v>55</v>
      </c>
      <c r="C4" s="46" t="s">
        <v>0</v>
      </c>
      <c r="D4" s="208" t="s">
        <v>0</v>
      </c>
      <c r="E4" s="208" t="s">
        <v>0</v>
      </c>
      <c r="F4" s="212" t="s">
        <v>68</v>
      </c>
      <c r="G4" s="208">
        <f>(PLANILHA!G9)</f>
        <v>145.05000000000001</v>
      </c>
      <c r="H4" s="46"/>
      <c r="I4" s="215"/>
      <c r="J4" s="47"/>
    </row>
    <row r="5" spans="1:17" s="18" customFormat="1" x14ac:dyDescent="0.2">
      <c r="A5" s="46"/>
      <c r="B5" s="46"/>
      <c r="C5" s="30"/>
      <c r="E5" s="211"/>
      <c r="F5" s="215" t="s">
        <v>61</v>
      </c>
      <c r="G5" s="212" t="str">
        <f>(H19)</f>
        <v xml:space="preserve"> </v>
      </c>
      <c r="H5" s="46"/>
      <c r="I5" s="215"/>
      <c r="J5" s="47"/>
      <c r="K5" s="36"/>
      <c r="L5" s="36"/>
      <c r="M5" s="36"/>
      <c r="N5" s="36"/>
      <c r="O5" s="36"/>
      <c r="P5" s="36"/>
      <c r="Q5" s="36"/>
    </row>
    <row r="6" spans="1:17" ht="14.25" x14ac:dyDescent="0.2">
      <c r="A6" s="233" t="s">
        <v>5</v>
      </c>
      <c r="B6" s="234" t="s">
        <v>101</v>
      </c>
      <c r="C6" s="235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36</v>
      </c>
    </row>
    <row r="7" spans="1:17" x14ac:dyDescent="0.2">
      <c r="A7" s="2"/>
      <c r="B7" s="3"/>
      <c r="C7" s="6"/>
      <c r="D7" s="6"/>
      <c r="E7" s="6"/>
      <c r="F7" s="6"/>
      <c r="G7" s="6"/>
      <c r="H7" s="6"/>
      <c r="I7" s="6"/>
    </row>
    <row r="8" spans="1:17" x14ac:dyDescent="0.2">
      <c r="A8" s="20"/>
      <c r="B8" s="21"/>
      <c r="C8" s="19"/>
      <c r="D8" s="141">
        <v>1</v>
      </c>
      <c r="E8" s="23"/>
      <c r="F8" s="23"/>
      <c r="G8" s="23"/>
      <c r="H8" s="23"/>
      <c r="I8" s="23"/>
    </row>
    <row r="9" spans="1:17" s="148" customFormat="1" x14ac:dyDescent="0.2">
      <c r="A9" s="142">
        <v>1</v>
      </c>
      <c r="B9" s="143" t="str">
        <f>(PLANILHA!C13)</f>
        <v>SERVIÇOS PRELIMINARES</v>
      </c>
      <c r="C9" s="144">
        <f>(PLANILHA!H19)</f>
        <v>0</v>
      </c>
      <c r="D9" s="145">
        <f>(C9)</f>
        <v>0</v>
      </c>
      <c r="E9" s="146"/>
      <c r="F9" s="146"/>
      <c r="G9" s="146"/>
      <c r="H9" s="146"/>
      <c r="I9" s="146"/>
      <c r="J9" s="147" t="s">
        <v>0</v>
      </c>
    </row>
    <row r="10" spans="1:17" s="148" customFormat="1" x14ac:dyDescent="0.2">
      <c r="A10" s="149"/>
      <c r="B10" s="150"/>
      <c r="C10" s="151"/>
      <c r="D10" s="141">
        <v>1</v>
      </c>
      <c r="E10" s="146"/>
      <c r="F10" s="146"/>
      <c r="G10" s="146"/>
      <c r="H10" s="146"/>
      <c r="I10" s="146"/>
    </row>
    <row r="11" spans="1:17" s="148" customFormat="1" x14ac:dyDescent="0.2">
      <c r="A11" s="152">
        <v>2</v>
      </c>
      <c r="B11" s="153" t="str">
        <f>(PLANILHA!C20)</f>
        <v>INFRAESTRUTURA</v>
      </c>
      <c r="C11" s="154">
        <f>(PLANILHA!H29)</f>
        <v>0</v>
      </c>
      <c r="D11" s="155">
        <f>(C11)</f>
        <v>0</v>
      </c>
      <c r="E11" s="146"/>
      <c r="F11" s="146"/>
      <c r="G11" s="146"/>
      <c r="H11" s="146"/>
      <c r="I11" s="146"/>
      <c r="J11" s="147" t="s">
        <v>0</v>
      </c>
    </row>
    <row r="12" spans="1:17" s="148" customFormat="1" x14ac:dyDescent="0.2">
      <c r="A12" s="152"/>
      <c r="B12" s="153"/>
      <c r="C12" s="156"/>
      <c r="D12" s="161" t="s">
        <v>0</v>
      </c>
      <c r="E12" s="141">
        <v>0.5</v>
      </c>
      <c r="F12" s="141">
        <v>0.5</v>
      </c>
      <c r="G12" s="146"/>
      <c r="H12" s="146"/>
      <c r="I12" s="146"/>
    </row>
    <row r="13" spans="1:17" s="148" customFormat="1" x14ac:dyDescent="0.2">
      <c r="A13" s="157">
        <v>3</v>
      </c>
      <c r="B13" s="153" t="str">
        <f>(PLANILHA!C30)</f>
        <v>SUPERESTRUTURA</v>
      </c>
      <c r="C13" s="154">
        <f>(PLANILHA!H36)</f>
        <v>0</v>
      </c>
      <c r="D13" s="158" t="s">
        <v>0</v>
      </c>
      <c r="E13" s="158">
        <f>(C13/2)</f>
        <v>0</v>
      </c>
      <c r="F13" s="158">
        <f>(C13-E13)</f>
        <v>0</v>
      </c>
      <c r="G13" s="146" t="s">
        <v>0</v>
      </c>
      <c r="H13" s="146"/>
      <c r="I13" s="146"/>
      <c r="J13" s="147" t="s">
        <v>0</v>
      </c>
    </row>
    <row r="14" spans="1:17" s="148" customFormat="1" x14ac:dyDescent="0.2">
      <c r="A14" s="152"/>
      <c r="B14" s="159"/>
      <c r="C14" s="160"/>
      <c r="D14" s="146"/>
      <c r="E14" s="161" t="s">
        <v>0</v>
      </c>
      <c r="F14" s="161" t="s">
        <v>0</v>
      </c>
      <c r="G14" s="161" t="s">
        <v>0</v>
      </c>
      <c r="H14" s="161" t="s">
        <v>0</v>
      </c>
      <c r="I14" s="163"/>
      <c r="J14" s="162"/>
    </row>
    <row r="15" spans="1:17" s="148" customFormat="1" x14ac:dyDescent="0.2">
      <c r="A15" s="152" t="s">
        <v>0</v>
      </c>
      <c r="B15" s="159" t="s">
        <v>72</v>
      </c>
      <c r="C15" s="160">
        <f>SUM(C9:C13)</f>
        <v>0</v>
      </c>
      <c r="D15" s="146"/>
      <c r="E15" s="146"/>
      <c r="F15" s="146"/>
      <c r="G15" s="146"/>
      <c r="H15" s="146"/>
      <c r="I15" s="146"/>
    </row>
    <row r="16" spans="1:17" s="148" customFormat="1" x14ac:dyDescent="0.2">
      <c r="A16" s="164"/>
      <c r="B16" s="165" t="s">
        <v>53</v>
      </c>
      <c r="C16" s="166" t="s">
        <v>0</v>
      </c>
      <c r="D16" s="181" t="e">
        <f>ROUND(D18/F19*100,2)</f>
        <v>#DIV/0!</v>
      </c>
      <c r="E16" s="181" t="e">
        <f>ROUND(E18/F19*100,2)</f>
        <v>#DIV/0!</v>
      </c>
      <c r="F16" s="181" t="e">
        <f>ROUND(F18/F19*100,2)</f>
        <v>#DIV/0!</v>
      </c>
      <c r="G16" s="167" t="s">
        <v>0</v>
      </c>
      <c r="H16" s="168" t="s">
        <v>0</v>
      </c>
      <c r="I16" s="168"/>
    </row>
    <row r="17" spans="1:11" s="148" customFormat="1" x14ac:dyDescent="0.2">
      <c r="A17" s="164"/>
      <c r="B17" s="169" t="s">
        <v>54</v>
      </c>
      <c r="C17" s="156"/>
      <c r="D17" s="170" t="e">
        <f>(D16)</f>
        <v>#DIV/0!</v>
      </c>
      <c r="E17" s="170" t="e">
        <f>(D17+E16)</f>
        <v>#DIV/0!</v>
      </c>
      <c r="F17" s="170">
        <v>100</v>
      </c>
      <c r="G17" s="170" t="s">
        <v>0</v>
      </c>
      <c r="H17" s="171" t="s">
        <v>0</v>
      </c>
      <c r="I17" s="171"/>
    </row>
    <row r="18" spans="1:11" s="148" customFormat="1" x14ac:dyDescent="0.2">
      <c r="A18" s="172"/>
      <c r="B18" s="173" t="s">
        <v>12</v>
      </c>
      <c r="C18" s="174"/>
      <c r="D18" s="175">
        <f>(D11+D9)</f>
        <v>0</v>
      </c>
      <c r="E18" s="175">
        <f>(E13)</f>
        <v>0</v>
      </c>
      <c r="F18" s="175">
        <f>(F13)</f>
        <v>0</v>
      </c>
      <c r="G18" s="175" t="s">
        <v>0</v>
      </c>
      <c r="H18" s="175" t="s">
        <v>0</v>
      </c>
      <c r="I18" s="175"/>
      <c r="K18" s="176"/>
    </row>
    <row r="19" spans="1:11" s="148" customFormat="1" x14ac:dyDescent="0.2">
      <c r="A19" s="172"/>
      <c r="B19" s="177" t="s">
        <v>13</v>
      </c>
      <c r="C19" s="178"/>
      <c r="D19" s="158">
        <f>(D18)</f>
        <v>0</v>
      </c>
      <c r="E19" s="158">
        <f>(E18+D19)</f>
        <v>0</v>
      </c>
      <c r="F19" s="158">
        <f>(E19+F18)</f>
        <v>0</v>
      </c>
      <c r="G19" s="158" t="s">
        <v>0</v>
      </c>
      <c r="H19" s="158" t="s">
        <v>0</v>
      </c>
      <c r="I19" s="158"/>
      <c r="J19" s="147" t="s">
        <v>0</v>
      </c>
    </row>
    <row r="21" spans="1:11" x14ac:dyDescent="0.2">
      <c r="E21" s="7" t="s">
        <v>0</v>
      </c>
      <c r="K21" s="5"/>
    </row>
    <row r="22" spans="1:11" x14ac:dyDescent="0.2">
      <c r="D22" s="7" t="s">
        <v>0</v>
      </c>
      <c r="G22" s="7" t="s">
        <v>0</v>
      </c>
      <c r="H22" s="7" t="s">
        <v>0</v>
      </c>
      <c r="I22" s="7" t="s">
        <v>0</v>
      </c>
    </row>
    <row r="23" spans="1:11" x14ac:dyDescent="0.2">
      <c r="D23" s="7" t="s">
        <v>0</v>
      </c>
      <c r="F23" s="7" t="s">
        <v>0</v>
      </c>
      <c r="I23" s="7" t="s">
        <v>0</v>
      </c>
    </row>
    <row r="24" spans="1:11" x14ac:dyDescent="0.2">
      <c r="E24" s="7" t="s">
        <v>0</v>
      </c>
    </row>
    <row r="30" spans="1:11" x14ac:dyDescent="0.2">
      <c r="A30" s="1"/>
      <c r="B30" s="179" t="s">
        <v>0</v>
      </c>
      <c r="E30" s="24" t="s">
        <v>0</v>
      </c>
      <c r="F30" s="1"/>
      <c r="G30" s="1"/>
      <c r="H30" s="1"/>
      <c r="I30" s="1"/>
    </row>
    <row r="31" spans="1:11" x14ac:dyDescent="0.2">
      <c r="A31" s="1"/>
      <c r="B31" s="12" t="s">
        <v>0</v>
      </c>
      <c r="E31" s="22" t="s">
        <v>0</v>
      </c>
      <c r="F31" s="1"/>
      <c r="G31" s="1"/>
      <c r="H31" s="1"/>
      <c r="I31" s="1"/>
    </row>
    <row r="32" spans="1:11" x14ac:dyDescent="0.2">
      <c r="A32" s="1"/>
      <c r="E32" s="22" t="s">
        <v>0</v>
      </c>
      <c r="F32" s="1"/>
      <c r="G32" s="1"/>
      <c r="H32" s="1"/>
      <c r="I32" s="1"/>
    </row>
  </sheetData>
  <pageMargins left="0.511811024" right="0.511811024" top="0.78740157499999996" bottom="0.78740157499999996" header="0.31496062000000002" footer="0.31496062000000002"/>
  <pageSetup paperSize="9" scale="80" orientation="landscape" horizontalDpi="360" verticalDpi="360" r:id="rId1"/>
  <colBreaks count="1" manualBreakCount="1">
    <brk id="9" max="1048575" man="1"/>
  </colBreaks>
  <ignoredErrors>
    <ignoredError sqref="G3" numberStoredAsText="1"/>
    <ignoredError sqref="D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1:R52"/>
  <sheetViews>
    <sheetView tabSelected="1" zoomScale="115" zoomScaleNormal="115" workbookViewId="0">
      <selection activeCell="J18" sqref="J18"/>
    </sheetView>
  </sheetViews>
  <sheetFormatPr defaultRowHeight="12.75" x14ac:dyDescent="0.2"/>
  <cols>
    <col min="1" max="1" width="7.5703125" style="18" customWidth="1"/>
    <col min="2" max="2" width="16.5703125" style="46" customWidth="1"/>
    <col min="3" max="3" width="56" style="18" customWidth="1"/>
    <col min="4" max="4" width="6.42578125" style="18" customWidth="1"/>
    <col min="5" max="5" width="8.140625" style="66" customWidth="1"/>
    <col min="6" max="6" width="8.7109375" style="64" customWidth="1"/>
    <col min="7" max="7" width="11.28515625" style="67" customWidth="1"/>
    <col min="8" max="8" width="12.42578125" style="67" customWidth="1"/>
    <col min="9" max="9" width="2" style="46" customWidth="1"/>
    <col min="10" max="10" width="12.42578125" style="47" customWidth="1"/>
    <col min="11" max="16384" width="9.140625" style="18"/>
  </cols>
  <sheetData>
    <row r="1" spans="1:18" x14ac:dyDescent="0.2">
      <c r="C1" s="246" t="s">
        <v>73</v>
      </c>
      <c r="D1" s="246"/>
      <c r="E1" s="246"/>
      <c r="F1" s="246"/>
      <c r="J1" s="215"/>
    </row>
    <row r="2" spans="1:18" x14ac:dyDescent="0.2">
      <c r="C2" s="246" t="s">
        <v>124</v>
      </c>
      <c r="D2" s="246"/>
      <c r="E2" s="246"/>
      <c r="F2" s="246"/>
      <c r="J2" s="215"/>
    </row>
    <row r="3" spans="1:18" x14ac:dyDescent="0.2">
      <c r="C3" s="246" t="s">
        <v>125</v>
      </c>
      <c r="D3" s="246"/>
      <c r="E3" s="246"/>
      <c r="F3" s="246"/>
      <c r="J3" s="215"/>
    </row>
    <row r="4" spans="1:18" x14ac:dyDescent="0.2">
      <c r="C4" s="246" t="s">
        <v>126</v>
      </c>
      <c r="D4" s="246"/>
      <c r="E4" s="246"/>
      <c r="F4" s="246"/>
      <c r="J4" s="215"/>
    </row>
    <row r="5" spans="1:18" ht="15" x14ac:dyDescent="0.2">
      <c r="A5" s="247" t="s">
        <v>127</v>
      </c>
      <c r="B5" s="248"/>
      <c r="C5" s="248"/>
      <c r="D5" s="248"/>
      <c r="E5" s="248"/>
      <c r="F5" s="248"/>
      <c r="G5" s="248"/>
      <c r="H5" s="249"/>
      <c r="J5" s="215"/>
    </row>
    <row r="6" spans="1:18" x14ac:dyDescent="0.2">
      <c r="A6" s="46" t="s">
        <v>1</v>
      </c>
      <c r="B6" s="65" t="s">
        <v>0</v>
      </c>
      <c r="C6" s="65" t="s">
        <v>102</v>
      </c>
      <c r="E6" s="208" t="s">
        <v>0</v>
      </c>
      <c r="F6" s="209" t="s">
        <v>58</v>
      </c>
      <c r="G6" s="210">
        <v>45108</v>
      </c>
      <c r="H6" s="210"/>
      <c r="J6" s="215"/>
    </row>
    <row r="7" spans="1:18" x14ac:dyDescent="0.2">
      <c r="A7" s="46" t="s">
        <v>2</v>
      </c>
      <c r="B7" s="30" t="s">
        <v>0</v>
      </c>
      <c r="C7" s="65" t="s">
        <v>89</v>
      </c>
      <c r="E7" s="211"/>
      <c r="F7" s="212" t="s">
        <v>60</v>
      </c>
      <c r="G7" s="213">
        <v>0.28489999999999999</v>
      </c>
      <c r="H7" s="213"/>
      <c r="J7" s="215"/>
    </row>
    <row r="8" spans="1:18" x14ac:dyDescent="0.2">
      <c r="A8" s="46" t="s">
        <v>69</v>
      </c>
      <c r="B8" s="30" t="s">
        <v>0</v>
      </c>
      <c r="C8" s="214" t="s">
        <v>73</v>
      </c>
      <c r="E8" s="211"/>
      <c r="F8" s="212" t="s">
        <v>59</v>
      </c>
      <c r="G8" s="208" t="s">
        <v>3</v>
      </c>
      <c r="H8" s="208"/>
      <c r="J8" s="215"/>
    </row>
    <row r="9" spans="1:18" x14ac:dyDescent="0.2">
      <c r="A9" s="46" t="s">
        <v>4</v>
      </c>
      <c r="B9" s="65" t="s">
        <v>0</v>
      </c>
      <c r="C9" s="65" t="s">
        <v>35</v>
      </c>
      <c r="D9" s="46" t="s">
        <v>0</v>
      </c>
      <c r="E9" s="208" t="s">
        <v>0</v>
      </c>
      <c r="F9" s="212" t="s">
        <v>68</v>
      </c>
      <c r="G9" s="208">
        <v>145.05000000000001</v>
      </c>
      <c r="H9" s="208"/>
      <c r="J9" s="215"/>
    </row>
    <row r="10" spans="1:18" x14ac:dyDescent="0.2">
      <c r="A10" s="46"/>
      <c r="C10" s="30"/>
      <c r="E10" s="211"/>
      <c r="F10" s="215" t="s">
        <v>61</v>
      </c>
      <c r="G10" s="212">
        <f>(H38)</f>
        <v>0</v>
      </c>
      <c r="H10" s="212"/>
      <c r="J10" s="215"/>
      <c r="K10" s="46"/>
      <c r="L10" s="46"/>
      <c r="M10" s="46"/>
      <c r="N10" s="46"/>
      <c r="O10" s="46"/>
      <c r="P10" s="46"/>
      <c r="Q10" s="46"/>
    </row>
    <row r="11" spans="1:18" x14ac:dyDescent="0.2">
      <c r="A11" s="221"/>
      <c r="B11" s="222" t="s">
        <v>70</v>
      </c>
      <c r="C11" s="223"/>
      <c r="D11" s="221"/>
      <c r="E11" s="224" t="s">
        <v>0</v>
      </c>
      <c r="F11" s="225" t="s">
        <v>57</v>
      </c>
      <c r="G11" s="225" t="s">
        <v>57</v>
      </c>
      <c r="H11" s="225" t="s">
        <v>63</v>
      </c>
      <c r="J11" s="236" t="s">
        <v>0</v>
      </c>
      <c r="K11" s="46"/>
      <c r="L11" s="46"/>
      <c r="M11" s="46"/>
      <c r="N11" s="46"/>
      <c r="O11" s="46"/>
      <c r="P11" s="46"/>
      <c r="Q11" s="46"/>
    </row>
    <row r="12" spans="1:18" x14ac:dyDescent="0.2">
      <c r="A12" s="226" t="s">
        <v>14</v>
      </c>
      <c r="B12" s="227" t="s">
        <v>71</v>
      </c>
      <c r="C12" s="227" t="s">
        <v>52</v>
      </c>
      <c r="D12" s="226" t="s">
        <v>15</v>
      </c>
      <c r="E12" s="228" t="s">
        <v>56</v>
      </c>
      <c r="F12" s="228" t="s">
        <v>16</v>
      </c>
      <c r="G12" s="228" t="s">
        <v>51</v>
      </c>
      <c r="H12" s="228" t="s">
        <v>0</v>
      </c>
      <c r="J12" s="78"/>
      <c r="K12" s="46"/>
      <c r="L12" s="46"/>
      <c r="M12" s="46"/>
      <c r="N12" s="46"/>
      <c r="O12" s="46"/>
      <c r="P12" s="46"/>
      <c r="Q12" s="46"/>
    </row>
    <row r="13" spans="1:18" x14ac:dyDescent="0.2">
      <c r="A13" s="48" t="s">
        <v>19</v>
      </c>
      <c r="B13" s="49"/>
      <c r="C13" s="50" t="s">
        <v>50</v>
      </c>
      <c r="D13" s="133"/>
      <c r="E13" s="134"/>
      <c r="F13" s="51"/>
      <c r="G13" s="135"/>
      <c r="H13" s="135"/>
      <c r="J13" s="215"/>
    </row>
    <row r="14" spans="1:18" s="46" customFormat="1" ht="11.25" x14ac:dyDescent="0.2">
      <c r="A14" s="34" t="s">
        <v>20</v>
      </c>
      <c r="B14" s="136" t="s">
        <v>75</v>
      </c>
      <c r="C14" s="14" t="s">
        <v>74</v>
      </c>
      <c r="D14" s="34" t="s">
        <v>21</v>
      </c>
      <c r="E14" s="32" t="e">
        <f>(#REF!)</f>
        <v>#REF!</v>
      </c>
      <c r="F14" s="33"/>
      <c r="G14" s="11"/>
      <c r="H14" s="11"/>
      <c r="J14" s="215"/>
    </row>
    <row r="15" spans="1:18" s="36" customFormat="1" x14ac:dyDescent="0.2">
      <c r="A15" s="34" t="s">
        <v>64</v>
      </c>
      <c r="B15" s="10" t="s">
        <v>87</v>
      </c>
      <c r="C15" s="10" t="s">
        <v>103</v>
      </c>
      <c r="D15" s="31" t="s">
        <v>88</v>
      </c>
      <c r="E15" s="32" t="e">
        <f>(#REF!)</f>
        <v>#REF!</v>
      </c>
      <c r="F15" s="33"/>
      <c r="G15" s="11"/>
      <c r="H15" s="11"/>
      <c r="I15" s="46"/>
      <c r="J15" s="215"/>
      <c r="K15" s="18"/>
      <c r="L15" s="18"/>
      <c r="M15" s="18"/>
      <c r="N15" s="18"/>
      <c r="O15" s="18"/>
      <c r="P15" s="18"/>
      <c r="Q15" s="18"/>
      <c r="R15" s="46"/>
    </row>
    <row r="16" spans="1:18" s="36" customFormat="1" ht="22.5" x14ac:dyDescent="0.2">
      <c r="A16" s="34" t="s">
        <v>22</v>
      </c>
      <c r="B16" s="31" t="s">
        <v>85</v>
      </c>
      <c r="C16" s="180" t="s">
        <v>104</v>
      </c>
      <c r="D16" s="31" t="s">
        <v>37</v>
      </c>
      <c r="E16" s="32" t="e">
        <f>(#REF!)</f>
        <v>#REF!</v>
      </c>
      <c r="F16" s="33"/>
      <c r="G16" s="11"/>
      <c r="H16" s="11"/>
      <c r="I16" s="46"/>
      <c r="J16" s="215"/>
      <c r="K16" s="46"/>
      <c r="L16" s="46"/>
      <c r="M16" s="46"/>
      <c r="N16" s="46"/>
      <c r="O16" s="46"/>
      <c r="P16" s="46"/>
      <c r="Q16" s="46"/>
      <c r="R16" s="46"/>
    </row>
    <row r="17" spans="1:18" s="36" customFormat="1" ht="11.25" x14ac:dyDescent="0.2">
      <c r="A17" s="34" t="s">
        <v>23</v>
      </c>
      <c r="B17" s="35" t="e">
        <f>(#REF!)</f>
        <v>#REF!</v>
      </c>
      <c r="C17" s="9" t="e">
        <f>(#REF!)</f>
        <v>#REF!</v>
      </c>
      <c r="D17" s="31" t="s">
        <v>18</v>
      </c>
      <c r="E17" s="32" t="e">
        <f>(#REF!)</f>
        <v>#REF!</v>
      </c>
      <c r="F17" s="33"/>
      <c r="G17" s="11"/>
      <c r="H17" s="11"/>
      <c r="I17" s="46"/>
      <c r="J17" s="215"/>
      <c r="K17" s="46"/>
      <c r="L17" s="46"/>
      <c r="M17" s="46"/>
      <c r="N17" s="46"/>
      <c r="O17" s="46"/>
      <c r="P17" s="46"/>
      <c r="Q17" s="46"/>
      <c r="R17" s="46"/>
    </row>
    <row r="18" spans="1:18" s="36" customFormat="1" ht="11.25" x14ac:dyDescent="0.2">
      <c r="A18" s="34" t="s">
        <v>24</v>
      </c>
      <c r="B18" s="35" t="e">
        <f>(#REF!)</f>
        <v>#REF!</v>
      </c>
      <c r="C18" s="9" t="e">
        <f>(#REF!)</f>
        <v>#REF!</v>
      </c>
      <c r="D18" s="31" t="s">
        <v>18</v>
      </c>
      <c r="E18" s="32" t="e">
        <f>(#REF!)</f>
        <v>#REF!</v>
      </c>
      <c r="F18" s="33"/>
      <c r="G18" s="11"/>
      <c r="H18" s="11"/>
      <c r="I18" s="46"/>
      <c r="J18" s="215"/>
      <c r="K18" s="46"/>
      <c r="L18" s="46"/>
      <c r="M18" s="46"/>
      <c r="N18" s="46"/>
      <c r="O18" s="46"/>
      <c r="P18" s="46"/>
      <c r="Q18" s="46"/>
      <c r="R18" s="46"/>
    </row>
    <row r="19" spans="1:18" s="45" customFormat="1" x14ac:dyDescent="0.2">
      <c r="A19" s="53"/>
      <c r="B19" s="37"/>
      <c r="C19" s="41" t="s">
        <v>0</v>
      </c>
      <c r="D19" s="53"/>
      <c r="E19" s="54"/>
      <c r="F19" s="42"/>
      <c r="G19" s="43"/>
      <c r="H19" s="43"/>
      <c r="I19" s="46"/>
      <c r="J19" s="238"/>
      <c r="K19" s="46"/>
      <c r="L19" s="46"/>
      <c r="M19" s="46"/>
      <c r="N19" s="46"/>
      <c r="O19" s="46"/>
      <c r="P19" s="46"/>
      <c r="Q19" s="46"/>
      <c r="R19" s="18"/>
    </row>
    <row r="20" spans="1:18" s="45" customFormat="1" x14ac:dyDescent="0.2">
      <c r="A20" s="39" t="s">
        <v>26</v>
      </c>
      <c r="B20" s="137"/>
      <c r="C20" s="59" t="s">
        <v>34</v>
      </c>
      <c r="D20" s="58"/>
      <c r="E20" s="60"/>
      <c r="F20" s="138"/>
      <c r="G20" s="38"/>
      <c r="H20" s="38"/>
      <c r="I20" s="46"/>
      <c r="J20" s="215"/>
      <c r="K20" s="46"/>
      <c r="L20" s="46"/>
      <c r="M20" s="46"/>
      <c r="N20" s="46"/>
      <c r="O20" s="46"/>
      <c r="P20" s="46"/>
      <c r="Q20" s="46"/>
      <c r="R20" s="18"/>
    </row>
    <row r="21" spans="1:18" s="45" customFormat="1" ht="33.75" x14ac:dyDescent="0.2">
      <c r="A21" s="37" t="s">
        <v>27</v>
      </c>
      <c r="B21" s="31" t="s">
        <v>105</v>
      </c>
      <c r="C21" s="17" t="s">
        <v>82</v>
      </c>
      <c r="D21" s="31" t="s">
        <v>25</v>
      </c>
      <c r="E21" s="32" t="e">
        <f>(#REF!)</f>
        <v>#REF!</v>
      </c>
      <c r="F21" s="33"/>
      <c r="G21" s="11"/>
      <c r="H21" s="11"/>
      <c r="I21" s="46"/>
      <c r="J21" s="215"/>
      <c r="K21" s="46"/>
      <c r="L21" s="46"/>
      <c r="M21" s="46"/>
      <c r="N21" s="46"/>
      <c r="O21" s="46"/>
      <c r="P21" s="46"/>
      <c r="Q21" s="46"/>
      <c r="R21" s="18"/>
    </row>
    <row r="22" spans="1:18" s="36" customFormat="1" ht="22.5" customHeight="1" x14ac:dyDescent="0.2">
      <c r="A22" s="37" t="s">
        <v>65</v>
      </c>
      <c r="B22" s="139" t="s">
        <v>79</v>
      </c>
      <c r="C22" s="75" t="s">
        <v>80</v>
      </c>
      <c r="D22" s="31" t="s">
        <v>30</v>
      </c>
      <c r="E22" s="32" t="e">
        <f>(#REF!)</f>
        <v>#REF!</v>
      </c>
      <c r="F22" s="33"/>
      <c r="G22" s="11"/>
      <c r="H22" s="11"/>
      <c r="I22" s="46"/>
      <c r="J22" s="215"/>
      <c r="K22" s="46"/>
      <c r="L22" s="46"/>
      <c r="M22" s="46"/>
      <c r="N22" s="46"/>
      <c r="O22" s="46"/>
      <c r="P22" s="46"/>
      <c r="Q22" s="46"/>
      <c r="R22" s="46"/>
    </row>
    <row r="23" spans="1:18" s="36" customFormat="1" ht="22.5" customHeight="1" x14ac:dyDescent="0.2">
      <c r="A23" s="37" t="s">
        <v>76</v>
      </c>
      <c r="B23" s="139" t="e">
        <f>(#REF!)</f>
        <v>#REF!</v>
      </c>
      <c r="C23" s="75" t="e">
        <f>(#REF!)</f>
        <v>#REF!</v>
      </c>
      <c r="D23" s="31" t="s">
        <v>48</v>
      </c>
      <c r="E23" s="32" t="e">
        <f>(#REF!)</f>
        <v>#REF!</v>
      </c>
      <c r="F23" s="33"/>
      <c r="G23" s="11"/>
      <c r="H23" s="11"/>
      <c r="I23" s="46"/>
      <c r="J23" s="215"/>
      <c r="K23" s="46"/>
      <c r="L23" s="46"/>
      <c r="M23" s="46"/>
      <c r="N23" s="46"/>
      <c r="O23" s="46"/>
      <c r="P23" s="46"/>
      <c r="Q23" s="46"/>
      <c r="R23" s="46"/>
    </row>
    <row r="24" spans="1:18" s="36" customFormat="1" ht="11.25" x14ac:dyDescent="0.2">
      <c r="A24" s="37" t="s">
        <v>83</v>
      </c>
      <c r="B24" s="31" t="s">
        <v>39</v>
      </c>
      <c r="C24" s="10" t="s">
        <v>107</v>
      </c>
      <c r="D24" s="34" t="s">
        <v>21</v>
      </c>
      <c r="E24" s="33" t="e">
        <f>(#REF!)</f>
        <v>#REF!</v>
      </c>
      <c r="F24" s="33"/>
      <c r="G24" s="11"/>
      <c r="H24" s="11"/>
      <c r="I24" s="46"/>
      <c r="J24" s="238"/>
      <c r="K24" s="46"/>
      <c r="L24" s="46"/>
      <c r="M24" s="46"/>
      <c r="N24" s="46"/>
      <c r="O24" s="46"/>
      <c r="P24" s="46"/>
      <c r="Q24" s="46"/>
      <c r="R24" s="46"/>
    </row>
    <row r="25" spans="1:18" s="36" customFormat="1" ht="22.5" x14ac:dyDescent="0.2">
      <c r="A25" s="37" t="s">
        <v>77</v>
      </c>
      <c r="B25" s="31" t="s">
        <v>106</v>
      </c>
      <c r="C25" s="180" t="s">
        <v>108</v>
      </c>
      <c r="D25" s="31" t="s">
        <v>17</v>
      </c>
      <c r="E25" s="32" t="e">
        <f>(#REF!)</f>
        <v>#REF!</v>
      </c>
      <c r="F25" s="229"/>
      <c r="G25" s="11"/>
      <c r="H25" s="11"/>
      <c r="I25" s="46"/>
      <c r="J25" s="215"/>
      <c r="K25" s="30"/>
      <c r="L25" s="30"/>
      <c r="M25" s="30"/>
      <c r="N25" s="30"/>
      <c r="O25" s="30"/>
      <c r="P25" s="30"/>
      <c r="Q25" s="30"/>
      <c r="R25" s="46"/>
    </row>
    <row r="26" spans="1:18" s="56" customFormat="1" x14ac:dyDescent="0.2">
      <c r="A26" s="35" t="s">
        <v>78</v>
      </c>
      <c r="B26" s="31" t="s">
        <v>41</v>
      </c>
      <c r="C26" s="31" t="s">
        <v>40</v>
      </c>
      <c r="D26" s="31" t="s">
        <v>30</v>
      </c>
      <c r="E26" s="32" t="e">
        <f>(#REF!)</f>
        <v>#REF!</v>
      </c>
      <c r="F26" s="26"/>
      <c r="G26" s="11"/>
      <c r="H26" s="11"/>
      <c r="I26" s="30"/>
      <c r="J26" s="212"/>
      <c r="K26" s="18"/>
      <c r="L26" s="18"/>
      <c r="M26" s="18"/>
      <c r="N26" s="18"/>
      <c r="O26" s="18"/>
      <c r="P26" s="18"/>
      <c r="Q26" s="18"/>
      <c r="R26" s="30"/>
    </row>
    <row r="27" spans="1:18" s="36" customFormat="1" x14ac:dyDescent="0.2">
      <c r="A27" s="37" t="s">
        <v>84</v>
      </c>
      <c r="B27" s="139" t="s">
        <v>86</v>
      </c>
      <c r="C27" s="75" t="s">
        <v>38</v>
      </c>
      <c r="D27" s="31" t="s">
        <v>30</v>
      </c>
      <c r="E27" s="32" t="e">
        <f>(#REF!)</f>
        <v>#REF!</v>
      </c>
      <c r="F27" s="33"/>
      <c r="G27" s="11"/>
      <c r="H27" s="11"/>
      <c r="I27" s="46"/>
      <c r="J27" s="215"/>
      <c r="K27" s="18"/>
      <c r="L27" s="18"/>
      <c r="M27" s="18"/>
      <c r="N27" s="18"/>
      <c r="O27" s="18"/>
      <c r="P27" s="18"/>
      <c r="Q27" s="18"/>
      <c r="R27" s="46"/>
    </row>
    <row r="28" spans="1:18" s="36" customFormat="1" x14ac:dyDescent="0.2">
      <c r="A28" s="34" t="s">
        <v>84</v>
      </c>
      <c r="B28" s="31" t="s">
        <v>81</v>
      </c>
      <c r="C28" s="34" t="s">
        <v>66</v>
      </c>
      <c r="D28" s="31" t="s">
        <v>30</v>
      </c>
      <c r="E28" s="32" t="e">
        <f>(#REF!)</f>
        <v>#REF!</v>
      </c>
      <c r="F28" s="44"/>
      <c r="G28" s="11"/>
      <c r="H28" s="11"/>
      <c r="I28" s="46"/>
      <c r="J28" s="215"/>
      <c r="K28" s="18"/>
      <c r="L28" s="18"/>
      <c r="M28" s="18"/>
      <c r="N28" s="18"/>
      <c r="O28" s="18"/>
      <c r="P28" s="18"/>
      <c r="Q28" s="18"/>
      <c r="R28" s="46"/>
    </row>
    <row r="29" spans="1:18" x14ac:dyDescent="0.2">
      <c r="A29" s="53"/>
      <c r="B29" s="37"/>
      <c r="C29" s="41" t="s">
        <v>0</v>
      </c>
      <c r="D29" s="53"/>
      <c r="E29" s="54"/>
      <c r="F29" s="42"/>
      <c r="G29" s="43"/>
      <c r="H29" s="43"/>
      <c r="J29" s="238"/>
    </row>
    <row r="30" spans="1:18" s="77" customFormat="1" x14ac:dyDescent="0.2">
      <c r="A30" s="57" t="s">
        <v>49</v>
      </c>
      <c r="B30" s="52"/>
      <c r="C30" s="41" t="s">
        <v>67</v>
      </c>
      <c r="D30" s="53"/>
      <c r="E30" s="54"/>
      <c r="F30" s="55"/>
      <c r="G30" s="38"/>
      <c r="H30" s="38"/>
      <c r="I30" s="243"/>
      <c r="J30" s="237"/>
    </row>
    <row r="31" spans="1:18" s="77" customFormat="1" ht="49.5" customHeight="1" x14ac:dyDescent="0.2">
      <c r="A31" s="34" t="s">
        <v>28</v>
      </c>
      <c r="B31" s="31" t="s">
        <v>47</v>
      </c>
      <c r="C31" s="239" t="e">
        <f>(#REF!)</f>
        <v>#REF!</v>
      </c>
      <c r="D31" s="34" t="s">
        <v>17</v>
      </c>
      <c r="E31" s="32" t="e">
        <f>(#REF!)</f>
        <v>#REF!</v>
      </c>
      <c r="F31" s="33"/>
      <c r="G31" s="11"/>
      <c r="H31" s="11"/>
      <c r="I31" s="243"/>
      <c r="J31" s="237"/>
    </row>
    <row r="32" spans="1:18" s="36" customFormat="1" ht="11.25" x14ac:dyDescent="0.2">
      <c r="A32" s="34" t="s">
        <v>29</v>
      </c>
      <c r="B32" s="28" t="s">
        <v>109</v>
      </c>
      <c r="C32" s="230" t="e">
        <f>(#REF!)</f>
        <v>#REF!</v>
      </c>
      <c r="D32" s="31" t="s">
        <v>21</v>
      </c>
      <c r="E32" s="32" t="e">
        <f>(#REF!)</f>
        <v>#REF!</v>
      </c>
      <c r="F32" s="33"/>
      <c r="G32" s="11"/>
      <c r="H32" s="11"/>
      <c r="I32" s="46"/>
      <c r="J32" s="215"/>
      <c r="K32" s="46"/>
      <c r="L32" s="46"/>
      <c r="M32" s="46"/>
      <c r="N32" s="46"/>
      <c r="O32" s="46"/>
      <c r="P32" s="46"/>
      <c r="Q32" s="46"/>
      <c r="R32" s="46"/>
    </row>
    <row r="33" spans="1:18" x14ac:dyDescent="0.2">
      <c r="A33" s="34" t="s">
        <v>31</v>
      </c>
      <c r="B33" s="139" t="s">
        <v>44</v>
      </c>
      <c r="C33" s="239" t="e">
        <f>(#REF!)</f>
        <v>#REF!</v>
      </c>
      <c r="D33" s="31" t="s">
        <v>21</v>
      </c>
      <c r="E33" s="32" t="e">
        <f>(#REF!)</f>
        <v>#REF!</v>
      </c>
      <c r="F33" s="33"/>
      <c r="G33" s="11"/>
      <c r="H33" s="11"/>
      <c r="J33" s="215"/>
    </row>
    <row r="34" spans="1:18" x14ac:dyDescent="0.2">
      <c r="A34" s="34" t="s">
        <v>32</v>
      </c>
      <c r="B34" s="28" t="s">
        <v>109</v>
      </c>
      <c r="C34" s="220" t="e">
        <f>(#REF!)</f>
        <v>#REF!</v>
      </c>
      <c r="D34" s="31" t="s">
        <v>21</v>
      </c>
      <c r="E34" s="32" t="e">
        <f>(#REF!)</f>
        <v>#REF!</v>
      </c>
      <c r="F34" s="33"/>
      <c r="G34" s="11"/>
      <c r="H34" s="11"/>
      <c r="J34" s="215"/>
    </row>
    <row r="35" spans="1:18" x14ac:dyDescent="0.2">
      <c r="A35" s="34" t="s">
        <v>33</v>
      </c>
      <c r="B35" s="28" t="s">
        <v>45</v>
      </c>
      <c r="C35" s="220" t="e">
        <f>(#REF!)</f>
        <v>#REF!</v>
      </c>
      <c r="D35" s="31" t="s">
        <v>25</v>
      </c>
      <c r="E35" s="32" t="e">
        <f>(#REF!)</f>
        <v>#REF!</v>
      </c>
      <c r="F35" s="33"/>
      <c r="G35" s="11"/>
      <c r="H35" s="11"/>
      <c r="J35" s="215"/>
    </row>
    <row r="36" spans="1:18" s="45" customFormat="1" x14ac:dyDescent="0.2">
      <c r="A36" s="53"/>
      <c r="B36" s="37"/>
      <c r="C36" s="41" t="s">
        <v>0</v>
      </c>
      <c r="D36" s="53"/>
      <c r="E36" s="54"/>
      <c r="F36" s="42"/>
      <c r="G36" s="43"/>
      <c r="H36" s="43"/>
      <c r="I36" s="46"/>
      <c r="J36" s="238"/>
      <c r="K36" s="18"/>
      <c r="L36" s="18"/>
      <c r="M36" s="18"/>
      <c r="N36" s="18"/>
      <c r="O36" s="18"/>
      <c r="P36" s="18"/>
      <c r="Q36" s="18"/>
      <c r="R36" s="18"/>
    </row>
    <row r="37" spans="1:18" s="45" customFormat="1" x14ac:dyDescent="0.2">
      <c r="A37" s="74"/>
      <c r="B37" s="35"/>
      <c r="C37" s="41"/>
      <c r="D37" s="53"/>
      <c r="E37" s="54"/>
      <c r="F37" s="42"/>
      <c r="G37" s="43"/>
      <c r="H37" s="43"/>
      <c r="I37" s="46"/>
      <c r="J37" s="215"/>
      <c r="K37" s="46"/>
      <c r="L37" s="46"/>
      <c r="M37" s="46"/>
      <c r="N37" s="46"/>
      <c r="O37" s="46"/>
      <c r="P37" s="46"/>
      <c r="Q37" s="46"/>
      <c r="R37" s="18"/>
    </row>
    <row r="38" spans="1:18" s="45" customFormat="1" x14ac:dyDescent="0.2">
      <c r="A38" s="53"/>
      <c r="B38" s="37"/>
      <c r="C38" s="41" t="s">
        <v>72</v>
      </c>
      <c r="D38" s="53"/>
      <c r="E38" s="54"/>
      <c r="F38" s="42"/>
      <c r="G38" s="231"/>
      <c r="H38" s="232"/>
      <c r="I38" s="244" t="s">
        <v>0</v>
      </c>
      <c r="J38" s="215"/>
      <c r="K38" s="18"/>
      <c r="L38" s="18"/>
      <c r="M38" s="18"/>
      <c r="N38" s="18"/>
      <c r="O38" s="18"/>
      <c r="P38" s="18"/>
      <c r="Q38" s="18"/>
      <c r="R38" s="18"/>
    </row>
    <row r="39" spans="1:18" s="36" customFormat="1" ht="11.25" x14ac:dyDescent="0.2">
      <c r="A39" s="31"/>
      <c r="B39" s="35"/>
      <c r="C39" s="41"/>
      <c r="D39" s="34"/>
      <c r="E39" s="32"/>
      <c r="F39" s="42"/>
      <c r="G39" s="43"/>
      <c r="H39" s="43"/>
      <c r="I39" s="46"/>
      <c r="J39" s="215"/>
      <c r="K39" s="46"/>
      <c r="L39" s="46"/>
      <c r="M39" s="46"/>
      <c r="N39" s="46"/>
      <c r="O39" s="46"/>
      <c r="P39" s="46"/>
      <c r="Q39" s="46"/>
      <c r="R39" s="46"/>
    </row>
    <row r="40" spans="1:18" s="45" customFormat="1" x14ac:dyDescent="0.2">
      <c r="A40" s="53"/>
      <c r="B40" s="37"/>
      <c r="C40" s="41" t="s">
        <v>0</v>
      </c>
      <c r="D40" s="53"/>
      <c r="E40" s="54"/>
      <c r="F40" s="42"/>
      <c r="G40" s="231"/>
      <c r="H40" s="231"/>
      <c r="I40" s="244" t="s">
        <v>0</v>
      </c>
      <c r="J40" s="215"/>
      <c r="K40" s="18"/>
      <c r="L40" s="18"/>
      <c r="M40" s="18"/>
      <c r="N40" s="18"/>
      <c r="O40" s="18"/>
      <c r="P40" s="18"/>
      <c r="Q40" s="18"/>
      <c r="R40" s="18"/>
    </row>
    <row r="41" spans="1:18" s="45" customFormat="1" x14ac:dyDescent="0.2">
      <c r="A41" s="68" t="s">
        <v>0</v>
      </c>
      <c r="B41" s="69"/>
      <c r="C41" s="70" t="s">
        <v>0</v>
      </c>
      <c r="D41" s="71"/>
      <c r="E41" s="61"/>
      <c r="F41" s="62"/>
      <c r="G41" s="63"/>
      <c r="H41" s="72"/>
      <c r="I41" s="46"/>
      <c r="J41" s="215"/>
      <c r="K41" s="18"/>
      <c r="L41" s="18"/>
      <c r="M41" s="18"/>
      <c r="N41" s="18"/>
      <c r="O41" s="18"/>
      <c r="P41" s="18"/>
      <c r="Q41" s="18"/>
      <c r="R41" s="18"/>
    </row>
    <row r="42" spans="1:18" s="45" customFormat="1" x14ac:dyDescent="0.2">
      <c r="A42" s="18"/>
      <c r="B42" s="46"/>
      <c r="C42" s="30" t="s">
        <v>0</v>
      </c>
      <c r="D42" s="18"/>
      <c r="E42" s="211"/>
      <c r="F42" s="240"/>
      <c r="G42" s="241"/>
      <c r="H42" s="241"/>
      <c r="I42" s="46"/>
      <c r="J42" s="215"/>
      <c r="K42" s="18"/>
      <c r="L42" s="18"/>
      <c r="M42" s="18"/>
      <c r="N42" s="18"/>
      <c r="O42" s="18"/>
      <c r="P42" s="18"/>
      <c r="Q42" s="18"/>
      <c r="R42" s="18"/>
    </row>
    <row r="43" spans="1:18" s="45" customFormat="1" x14ac:dyDescent="0.2">
      <c r="A43" s="18"/>
      <c r="B43" s="46"/>
      <c r="C43" s="30" t="s">
        <v>0</v>
      </c>
      <c r="D43" s="18"/>
      <c r="E43" s="211"/>
      <c r="F43" s="240"/>
      <c r="G43" s="241"/>
      <c r="H43" s="241"/>
      <c r="I43" s="46"/>
      <c r="J43" s="215"/>
      <c r="K43" s="18"/>
      <c r="L43" s="18"/>
      <c r="M43" s="18"/>
      <c r="N43" s="18"/>
      <c r="O43" s="18"/>
      <c r="P43" s="18"/>
      <c r="Q43" s="18"/>
      <c r="R43" s="18"/>
    </row>
    <row r="44" spans="1:18" s="45" customFormat="1" x14ac:dyDescent="0.2">
      <c r="A44" s="18"/>
      <c r="B44" s="46"/>
      <c r="C44" s="30" t="s">
        <v>0</v>
      </c>
      <c r="D44" s="18"/>
      <c r="E44" s="211"/>
      <c r="F44" s="240"/>
      <c r="G44" s="242"/>
      <c r="H44" s="242"/>
      <c r="I44" s="46"/>
      <c r="J44" s="215"/>
      <c r="K44" s="18"/>
      <c r="L44" s="18"/>
      <c r="M44" s="18"/>
      <c r="N44" s="18"/>
      <c r="O44" s="18"/>
      <c r="P44" s="18"/>
      <c r="Q44" s="18"/>
      <c r="R44" s="18"/>
    </row>
    <row r="45" spans="1:18" s="45" customFormat="1" x14ac:dyDescent="0.2">
      <c r="A45" s="18"/>
      <c r="B45" s="46"/>
      <c r="C45" s="30" t="s">
        <v>0</v>
      </c>
      <c r="D45" s="18"/>
      <c r="E45" s="211"/>
      <c r="F45" s="240"/>
      <c r="G45" s="241"/>
      <c r="H45" s="241"/>
      <c r="I45" s="46"/>
      <c r="J45" s="215"/>
      <c r="K45" s="18"/>
      <c r="L45" s="18"/>
      <c r="M45" s="18"/>
      <c r="N45" s="18"/>
      <c r="O45" s="18"/>
      <c r="P45" s="18"/>
      <c r="Q45" s="18"/>
    </row>
    <row r="46" spans="1:18" s="45" customFormat="1" x14ac:dyDescent="0.2">
      <c r="A46" s="18"/>
      <c r="B46" s="46"/>
      <c r="C46" s="30" t="s">
        <v>0</v>
      </c>
      <c r="D46" s="18"/>
      <c r="E46" s="211"/>
      <c r="F46" s="240"/>
      <c r="G46" s="241"/>
      <c r="H46" s="241" t="s">
        <v>0</v>
      </c>
      <c r="I46" s="46"/>
      <c r="J46" s="215"/>
      <c r="K46" s="18"/>
      <c r="L46" s="18"/>
      <c r="M46" s="18"/>
      <c r="N46" s="18"/>
      <c r="O46" s="18"/>
      <c r="P46" s="18"/>
      <c r="Q46" s="18"/>
    </row>
    <row r="47" spans="1:18" s="45" customFormat="1" x14ac:dyDescent="0.2">
      <c r="A47" s="18"/>
      <c r="B47" s="46"/>
      <c r="C47" s="30" t="s">
        <v>0</v>
      </c>
      <c r="D47" s="18"/>
      <c r="E47" s="211"/>
      <c r="F47" s="240"/>
      <c r="G47" s="241"/>
      <c r="H47" s="241"/>
      <c r="I47" s="46"/>
      <c r="J47" s="215"/>
      <c r="K47" s="18"/>
      <c r="L47" s="18"/>
      <c r="M47" s="18"/>
      <c r="N47" s="18"/>
      <c r="O47" s="18"/>
      <c r="P47" s="18"/>
      <c r="Q47" s="18"/>
    </row>
    <row r="48" spans="1:18" s="45" customFormat="1" x14ac:dyDescent="0.2">
      <c r="A48" s="18"/>
      <c r="B48" s="46"/>
      <c r="C48" s="30" t="s">
        <v>0</v>
      </c>
      <c r="D48" s="18"/>
      <c r="E48" s="211"/>
      <c r="F48" s="240"/>
      <c r="G48" s="241"/>
      <c r="H48" s="241"/>
      <c r="I48" s="46"/>
      <c r="J48" s="215"/>
      <c r="K48" s="18"/>
      <c r="L48" s="18"/>
      <c r="M48" s="18"/>
      <c r="N48" s="18"/>
      <c r="O48" s="18"/>
      <c r="P48" s="18"/>
      <c r="Q48" s="18"/>
    </row>
    <row r="49" spans="2:10" x14ac:dyDescent="0.2">
      <c r="C49" s="30" t="s">
        <v>0</v>
      </c>
      <c r="E49" s="211"/>
      <c r="F49" s="240"/>
      <c r="G49" s="241"/>
      <c r="H49" s="241"/>
      <c r="J49" s="215"/>
    </row>
    <row r="50" spans="2:10" x14ac:dyDescent="0.2">
      <c r="C50" s="73" t="s">
        <v>0</v>
      </c>
      <c r="E50" s="211"/>
      <c r="F50" s="240"/>
      <c r="G50" s="241"/>
      <c r="H50" s="241"/>
      <c r="J50" s="215"/>
    </row>
    <row r="51" spans="2:10" x14ac:dyDescent="0.2">
      <c r="B51" s="18"/>
      <c r="C51" s="73" t="s">
        <v>0</v>
      </c>
      <c r="E51" s="211"/>
      <c r="F51" s="240"/>
      <c r="G51" s="241"/>
      <c r="H51" s="241"/>
      <c r="I51" s="18"/>
      <c r="J51" s="18"/>
    </row>
    <row r="52" spans="2:10" x14ac:dyDescent="0.2">
      <c r="B52" s="18"/>
      <c r="C52" s="73" t="s">
        <v>0</v>
      </c>
      <c r="I52" s="18"/>
      <c r="J52" s="18"/>
    </row>
  </sheetData>
  <mergeCells count="5">
    <mergeCell ref="C1:F1"/>
    <mergeCell ref="C2:F2"/>
    <mergeCell ref="C3:F3"/>
    <mergeCell ref="C4:F4"/>
    <mergeCell ref="A5:H5"/>
  </mergeCells>
  <pageMargins left="0.19685039370078741" right="0.11811023622047245" top="0.78740157480314965" bottom="0.39370078740157483" header="0.31496062992125984" footer="0.31496062992125984"/>
  <pageSetup paperSize="9" scale="80" orientation="portrait" r:id="rId1"/>
  <ignoredErrors>
    <ignoredError sqref="G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COMPOSIÇÕES</vt:lpstr>
      <vt:lpstr>CRONOGRAMA </vt:lpstr>
      <vt:lpstr>PLANILHA</vt:lpstr>
      <vt:lpstr>'CRONOGRAMA '!Area_de_impressao</vt:lpstr>
      <vt:lpstr>PLANILHA!Area_de_impressao</vt:lpstr>
      <vt:lpstr>PLANILHA!Titulos_de_impressao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PMA</cp:lastModifiedBy>
  <cp:revision/>
  <cp:lastPrinted>2023-11-24T12:41:53Z</cp:lastPrinted>
  <dcterms:created xsi:type="dcterms:W3CDTF">1997-01-10T22:22:50Z</dcterms:created>
  <dcterms:modified xsi:type="dcterms:W3CDTF">2023-11-24T13:28:58Z</dcterms:modified>
</cp:coreProperties>
</file>