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yco\Desktop\INDÚSTRIA MANDIOCA\"/>
    </mc:Choice>
  </mc:AlternateContent>
  <xr:revisionPtr revIDLastSave="0" documentId="13_ncr:1_{D17D8013-2C5C-4F3A-B442-5B10EE7940DF}" xr6:coauthVersionLast="45" xr6:coauthVersionMax="45" xr10:uidLastSave="{00000000-0000-0000-0000-000000000000}"/>
  <bookViews>
    <workbookView xWindow="-120" yWindow="-120" windowWidth="24240" windowHeight="13140" tabRatio="984" xr2:uid="{00000000-000D-0000-FFFF-FFFF00000000}"/>
  </bookViews>
  <sheets>
    <sheet name="ORÇ." sheetId="1" r:id="rId1"/>
  </sheets>
  <definedNames>
    <definedName name="_xlnm.Print_Area" localSheetId="0">ORÇ.!$B$9:$J$185</definedName>
    <definedName name="_xlnm.Print_Titles" localSheetId="0">ORÇ.!$10:$17</definedName>
  </definedNames>
  <calcPr calcId="191029"/>
</workbook>
</file>

<file path=xl/calcChain.xml><?xml version="1.0" encoding="utf-8"?>
<calcChain xmlns="http://schemas.openxmlformats.org/spreadsheetml/2006/main">
  <c r="L108" i="1" l="1"/>
  <c r="I108" i="1" s="1"/>
  <c r="F108" i="1"/>
  <c r="L107" i="1"/>
  <c r="I107" i="1" s="1"/>
  <c r="J107" i="1" s="1"/>
  <c r="J108" i="1" l="1"/>
  <c r="F141" i="1"/>
  <c r="L141" i="1"/>
  <c r="I141" i="1" s="1"/>
  <c r="L112" i="1"/>
  <c r="I112" i="1" s="1"/>
  <c r="J112" i="1" s="1"/>
  <c r="J141" i="1" l="1"/>
  <c r="L19" i="1"/>
  <c r="L20" i="1"/>
  <c r="I20" i="1" s="1"/>
  <c r="J20" i="1" s="1"/>
  <c r="L21" i="1"/>
  <c r="I21" i="1" s="1"/>
  <c r="J21" i="1" s="1"/>
  <c r="L22" i="1"/>
  <c r="L23" i="1"/>
  <c r="L24" i="1"/>
  <c r="L25" i="1"/>
  <c r="L26" i="1"/>
  <c r="I26" i="1" s="1"/>
  <c r="J26" i="1" s="1"/>
  <c r="L27" i="1"/>
  <c r="I27" i="1" s="1"/>
  <c r="J27" i="1" s="1"/>
  <c r="L28" i="1"/>
  <c r="I28" i="1" s="1"/>
  <c r="J28" i="1" s="1"/>
  <c r="L29" i="1"/>
  <c r="I29" i="1" s="1"/>
  <c r="J29" i="1" s="1"/>
  <c r="L30" i="1"/>
  <c r="L31" i="1"/>
  <c r="I31" i="1" s="1"/>
  <c r="J31" i="1" s="1"/>
  <c r="L32" i="1"/>
  <c r="I32" i="1" s="1"/>
  <c r="J32" i="1" s="1"/>
  <c r="L33" i="1"/>
  <c r="I33" i="1" s="1"/>
  <c r="J33" i="1" s="1"/>
  <c r="L34" i="1"/>
  <c r="I34" i="1" s="1"/>
  <c r="J34" i="1" s="1"/>
  <c r="L35" i="1"/>
  <c r="I35" i="1" s="1"/>
  <c r="J35" i="1" s="1"/>
  <c r="L36" i="1"/>
  <c r="I36" i="1" s="1"/>
  <c r="J36" i="1" s="1"/>
  <c r="L37" i="1"/>
  <c r="I37" i="1" s="1"/>
  <c r="J37" i="1" s="1"/>
  <c r="L38" i="1"/>
  <c r="I38" i="1" s="1"/>
  <c r="J38" i="1" s="1"/>
  <c r="L39" i="1"/>
  <c r="L40" i="1"/>
  <c r="L41" i="1"/>
  <c r="L42" i="1"/>
  <c r="I42" i="1" s="1"/>
  <c r="J42" i="1" s="1"/>
  <c r="L43" i="1"/>
  <c r="I43" i="1" s="1"/>
  <c r="J43" i="1" s="1"/>
  <c r="L44" i="1"/>
  <c r="I44" i="1" s="1"/>
  <c r="J44" i="1" s="1"/>
  <c r="L45" i="1"/>
  <c r="I45" i="1" s="1"/>
  <c r="J45" i="1" s="1"/>
  <c r="L46" i="1"/>
  <c r="L47" i="1"/>
  <c r="L48" i="1"/>
  <c r="I48" i="1" s="1"/>
  <c r="J48" i="1" s="1"/>
  <c r="L49" i="1"/>
  <c r="I49" i="1" s="1"/>
  <c r="J49" i="1" s="1"/>
  <c r="L50" i="1"/>
  <c r="I50" i="1" s="1"/>
  <c r="J50" i="1" s="1"/>
  <c r="L51" i="1"/>
  <c r="I51" i="1" s="1"/>
  <c r="J51" i="1" s="1"/>
  <c r="L52" i="1"/>
  <c r="I52" i="1" s="1"/>
  <c r="J52" i="1" s="1"/>
  <c r="L53" i="1"/>
  <c r="L54" i="1"/>
  <c r="L55" i="1"/>
  <c r="L56" i="1"/>
  <c r="I56" i="1" s="1"/>
  <c r="J56" i="1" s="1"/>
  <c r="L57" i="1"/>
  <c r="L58" i="1"/>
  <c r="L59" i="1"/>
  <c r="I59" i="1" s="1"/>
  <c r="J59" i="1" s="1"/>
  <c r="L60" i="1"/>
  <c r="I60" i="1" s="1"/>
  <c r="J60" i="1" s="1"/>
  <c r="L61" i="1"/>
  <c r="I61" i="1" s="1"/>
  <c r="J61" i="1" s="1"/>
  <c r="L62" i="1"/>
  <c r="I62" i="1" s="1"/>
  <c r="J62" i="1" s="1"/>
  <c r="L63" i="1"/>
  <c r="I63" i="1" s="1"/>
  <c r="J63" i="1" s="1"/>
  <c r="L64" i="1"/>
  <c r="I64" i="1" s="1"/>
  <c r="J64" i="1" s="1"/>
  <c r="L65" i="1"/>
  <c r="I65" i="1" s="1"/>
  <c r="J65" i="1" s="1"/>
  <c r="L66" i="1"/>
  <c r="L67" i="1"/>
  <c r="L68" i="1"/>
  <c r="L69" i="1"/>
  <c r="I69" i="1" s="1"/>
  <c r="J69" i="1" s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I92" i="1" s="1"/>
  <c r="J92" i="1" s="1"/>
  <c r="L93" i="1"/>
  <c r="I93" i="1" s="1"/>
  <c r="J93" i="1" s="1"/>
  <c r="L94" i="1"/>
  <c r="I94" i="1" s="1"/>
  <c r="J94" i="1" s="1"/>
  <c r="L95" i="1"/>
  <c r="I95" i="1" s="1"/>
  <c r="J95" i="1" s="1"/>
  <c r="L96" i="1"/>
  <c r="I96" i="1" s="1"/>
  <c r="J96" i="1" s="1"/>
  <c r="L97" i="1"/>
  <c r="I97" i="1" s="1"/>
  <c r="J97" i="1" s="1"/>
  <c r="L98" i="1"/>
  <c r="I98" i="1" s="1"/>
  <c r="J98" i="1" s="1"/>
  <c r="L99" i="1"/>
  <c r="I99" i="1" s="1"/>
  <c r="J99" i="1" s="1"/>
  <c r="L100" i="1"/>
  <c r="I100" i="1" s="1"/>
  <c r="J100" i="1" s="1"/>
  <c r="L101" i="1"/>
  <c r="I101" i="1" s="1"/>
  <c r="J101" i="1" s="1"/>
  <c r="L102" i="1"/>
  <c r="I102" i="1" s="1"/>
  <c r="J102" i="1" s="1"/>
  <c r="L103" i="1"/>
  <c r="I103" i="1" s="1"/>
  <c r="J103" i="1" s="1"/>
  <c r="L104" i="1"/>
  <c r="I104" i="1" s="1"/>
  <c r="J104" i="1" s="1"/>
  <c r="L105" i="1"/>
  <c r="I105" i="1" s="1"/>
  <c r="J105" i="1" s="1"/>
  <c r="L106" i="1"/>
  <c r="I106" i="1" s="1"/>
  <c r="J106" i="1" s="1"/>
  <c r="L109" i="1"/>
  <c r="L110" i="1"/>
  <c r="L111" i="1"/>
  <c r="L113" i="1"/>
  <c r="I113" i="1" s="1"/>
  <c r="J113" i="1" s="1"/>
  <c r="L114" i="1"/>
  <c r="I114" i="1" s="1"/>
  <c r="J114" i="1" s="1"/>
  <c r="L115" i="1"/>
  <c r="I115" i="1" s="1"/>
  <c r="J115" i="1" s="1"/>
  <c r="L116" i="1"/>
  <c r="I116" i="1" s="1"/>
  <c r="J116" i="1" s="1"/>
  <c r="L117" i="1"/>
  <c r="I117" i="1" s="1"/>
  <c r="J117" i="1" s="1"/>
  <c r="L118" i="1"/>
  <c r="I118" i="1" s="1"/>
  <c r="J118" i="1" s="1"/>
  <c r="L119" i="1"/>
  <c r="I119" i="1" s="1"/>
  <c r="J119" i="1" s="1"/>
  <c r="L120" i="1"/>
  <c r="I120" i="1" s="1"/>
  <c r="J120" i="1" s="1"/>
  <c r="L121" i="1"/>
  <c r="I121" i="1" s="1"/>
  <c r="J121" i="1" s="1"/>
  <c r="L122" i="1"/>
  <c r="I122" i="1" s="1"/>
  <c r="J122" i="1" s="1"/>
  <c r="L123" i="1"/>
  <c r="L124" i="1"/>
  <c r="I124" i="1" s="1"/>
  <c r="J124" i="1" s="1"/>
  <c r="L125" i="1"/>
  <c r="I125" i="1" s="1"/>
  <c r="J125" i="1" s="1"/>
  <c r="L126" i="1"/>
  <c r="I126" i="1" s="1"/>
  <c r="J126" i="1" s="1"/>
  <c r="L127" i="1"/>
  <c r="I127" i="1" s="1"/>
  <c r="J127" i="1" s="1"/>
  <c r="L128" i="1"/>
  <c r="I128" i="1" s="1"/>
  <c r="J128" i="1" s="1"/>
  <c r="L129" i="1"/>
  <c r="I129" i="1" s="1"/>
  <c r="J129" i="1" s="1"/>
  <c r="L130" i="1"/>
  <c r="L131" i="1"/>
  <c r="I131" i="1" s="1"/>
  <c r="J131" i="1" s="1"/>
  <c r="L132" i="1"/>
  <c r="I132" i="1" s="1"/>
  <c r="J132" i="1" s="1"/>
  <c r="L133" i="1"/>
  <c r="I133" i="1" s="1"/>
  <c r="J133" i="1" s="1"/>
  <c r="L134" i="1"/>
  <c r="I134" i="1" s="1"/>
  <c r="J134" i="1" s="1"/>
  <c r="L135" i="1"/>
  <c r="L136" i="1"/>
  <c r="I136" i="1" s="1"/>
  <c r="J136" i="1" s="1"/>
  <c r="L137" i="1"/>
  <c r="I137" i="1" s="1"/>
  <c r="J137" i="1" s="1"/>
  <c r="L138" i="1"/>
  <c r="I138" i="1" s="1"/>
  <c r="J138" i="1" s="1"/>
  <c r="L139" i="1"/>
  <c r="I139" i="1" s="1"/>
  <c r="J139" i="1" s="1"/>
  <c r="L140" i="1"/>
  <c r="I140" i="1" s="1"/>
  <c r="J140" i="1" s="1"/>
  <c r="L142" i="1"/>
  <c r="L143" i="1"/>
  <c r="L144" i="1"/>
  <c r="I144" i="1" s="1"/>
  <c r="J144" i="1" s="1"/>
  <c r="L145" i="1"/>
  <c r="I145" i="1" s="1"/>
  <c r="J145" i="1" s="1"/>
  <c r="L146" i="1"/>
  <c r="I146" i="1" s="1"/>
  <c r="J146" i="1" s="1"/>
  <c r="L147" i="1"/>
  <c r="I147" i="1" s="1"/>
  <c r="L148" i="1"/>
  <c r="L149" i="1"/>
  <c r="L150" i="1"/>
  <c r="I150" i="1" s="1"/>
  <c r="J150" i="1" s="1"/>
  <c r="L151" i="1"/>
  <c r="I151" i="1" s="1"/>
  <c r="J151" i="1" s="1"/>
  <c r="L152" i="1"/>
  <c r="I152" i="1" s="1"/>
  <c r="L153" i="1"/>
  <c r="I153" i="1" s="1"/>
  <c r="L154" i="1"/>
  <c r="L155" i="1"/>
  <c r="L156" i="1"/>
  <c r="I156" i="1" s="1"/>
  <c r="J156" i="1" s="1"/>
  <c r="L157" i="1"/>
  <c r="I157" i="1" s="1"/>
  <c r="J157" i="1" s="1"/>
  <c r="L158" i="1"/>
  <c r="I158" i="1" s="1"/>
  <c r="J158" i="1" s="1"/>
  <c r="L159" i="1"/>
  <c r="I159" i="1" s="1"/>
  <c r="J159" i="1" s="1"/>
  <c r="L160" i="1"/>
  <c r="L161" i="1"/>
  <c r="L162" i="1"/>
  <c r="I162" i="1" s="1"/>
  <c r="J162" i="1" s="1"/>
  <c r="L163" i="1"/>
  <c r="I163" i="1" s="1"/>
  <c r="J163" i="1" s="1"/>
  <c r="L164" i="1"/>
  <c r="I164" i="1" s="1"/>
  <c r="J164" i="1" s="1"/>
  <c r="L165" i="1"/>
  <c r="I165" i="1" s="1"/>
  <c r="J165" i="1" s="1"/>
  <c r="L166" i="1"/>
  <c r="I166" i="1" s="1"/>
  <c r="J166" i="1" s="1"/>
  <c r="L167" i="1"/>
  <c r="L168" i="1"/>
  <c r="L169" i="1"/>
  <c r="L170" i="1"/>
  <c r="I170" i="1" s="1"/>
  <c r="J170" i="1" s="1"/>
  <c r="L171" i="1"/>
  <c r="L172" i="1"/>
  <c r="L18" i="1"/>
  <c r="J142" i="1" l="1"/>
  <c r="J167" i="1"/>
  <c r="J46" i="1"/>
  <c r="J66" i="1"/>
  <c r="F152" i="1"/>
  <c r="J152" i="1" s="1"/>
  <c r="F153" i="1" l="1"/>
  <c r="I55" i="1"/>
  <c r="I71" i="1"/>
  <c r="J71" i="1" s="1"/>
  <c r="I72" i="1"/>
  <c r="J72" i="1" s="1"/>
  <c r="I73" i="1"/>
  <c r="J73" i="1" s="1"/>
  <c r="I74" i="1"/>
  <c r="J74" i="1" s="1"/>
  <c r="I76" i="1"/>
  <c r="J76" i="1" s="1"/>
  <c r="I77" i="1"/>
  <c r="J77" i="1" s="1"/>
  <c r="I78" i="1"/>
  <c r="J78" i="1" s="1"/>
  <c r="I79" i="1"/>
  <c r="J79" i="1" s="1"/>
  <c r="I82" i="1"/>
  <c r="J82" i="1" s="1"/>
  <c r="I84" i="1"/>
  <c r="J84" i="1" s="1"/>
  <c r="I85" i="1"/>
  <c r="J85" i="1" s="1"/>
  <c r="I86" i="1"/>
  <c r="J86" i="1" s="1"/>
  <c r="I88" i="1"/>
  <c r="J88" i="1" s="1"/>
  <c r="I89" i="1"/>
  <c r="J89" i="1" s="1"/>
  <c r="I90" i="1"/>
  <c r="J90" i="1" s="1"/>
  <c r="I169" i="1"/>
  <c r="J169" i="1" s="1"/>
  <c r="J171" i="1" s="1"/>
  <c r="I19" i="1"/>
  <c r="J19" i="1" s="1"/>
  <c r="J22" i="1" s="1"/>
  <c r="I70" i="1"/>
  <c r="J70" i="1" s="1"/>
  <c r="I75" i="1"/>
  <c r="J75" i="1" s="1"/>
  <c r="I80" i="1"/>
  <c r="J80" i="1" s="1"/>
  <c r="I81" i="1"/>
  <c r="J81" i="1" s="1"/>
  <c r="I83" i="1"/>
  <c r="J83" i="1" s="1"/>
  <c r="I87" i="1"/>
  <c r="J87" i="1" s="1"/>
  <c r="J109" i="1" l="1"/>
  <c r="J55" i="1"/>
  <c r="J57" i="1" s="1"/>
  <c r="J153" i="1"/>
  <c r="J154" i="1" s="1"/>
  <c r="J53" i="1"/>
  <c r="F147" i="1" l="1"/>
  <c r="J147" i="1" s="1"/>
  <c r="J148" i="1" l="1"/>
  <c r="I25" i="1" l="1"/>
  <c r="J25" i="1" l="1"/>
  <c r="J39" i="1" s="1"/>
  <c r="J160" i="1" l="1"/>
  <c r="J172" i="1" s="1"/>
  <c r="K107" i="1" l="1"/>
  <c r="K108" i="1"/>
  <c r="K112" i="1"/>
  <c r="K141" i="1"/>
  <c r="K153" i="1" l="1"/>
  <c r="K152" i="1"/>
  <c r="K24" i="1"/>
  <c r="K32" i="1"/>
  <c r="K40" i="1"/>
  <c r="K48" i="1"/>
  <c r="K56" i="1"/>
  <c r="K64" i="1"/>
  <c r="K72" i="1"/>
  <c r="K80" i="1"/>
  <c r="K88" i="1"/>
  <c r="K96" i="1"/>
  <c r="K148" i="1"/>
  <c r="K25" i="1"/>
  <c r="K33" i="1"/>
  <c r="K41" i="1"/>
  <c r="K49" i="1"/>
  <c r="K57" i="1"/>
  <c r="K65" i="1"/>
  <c r="K73" i="1"/>
  <c r="K81" i="1"/>
  <c r="K89" i="1"/>
  <c r="K97" i="1"/>
  <c r="K105" i="1"/>
  <c r="K116" i="1"/>
  <c r="K124" i="1"/>
  <c r="K132" i="1"/>
  <c r="K140" i="1"/>
  <c r="K149" i="1"/>
  <c r="K159" i="1"/>
  <c r="K167" i="1"/>
  <c r="K27" i="1"/>
  <c r="K35" i="1"/>
  <c r="K43" i="1"/>
  <c r="K59" i="1"/>
  <c r="K75" i="1"/>
  <c r="K83" i="1"/>
  <c r="K109" i="1"/>
  <c r="K126" i="1"/>
  <c r="K143" i="1"/>
  <c r="K161" i="1"/>
  <c r="K39" i="1"/>
  <c r="K79" i="1"/>
  <c r="K103" i="1"/>
  <c r="K138" i="1"/>
  <c r="K104" i="1"/>
  <c r="K158" i="1"/>
  <c r="K26" i="1"/>
  <c r="K34" i="1"/>
  <c r="K42" i="1"/>
  <c r="K50" i="1"/>
  <c r="K58" i="1"/>
  <c r="K66" i="1"/>
  <c r="K74" i="1"/>
  <c r="K82" i="1"/>
  <c r="K90" i="1"/>
  <c r="K98" i="1"/>
  <c r="K106" i="1"/>
  <c r="K117" i="1"/>
  <c r="K125" i="1"/>
  <c r="K133" i="1"/>
  <c r="K142" i="1"/>
  <c r="K150" i="1"/>
  <c r="K160" i="1"/>
  <c r="K168" i="1"/>
  <c r="K19" i="1"/>
  <c r="K51" i="1"/>
  <c r="K67" i="1"/>
  <c r="K91" i="1"/>
  <c r="K118" i="1"/>
  <c r="K134" i="1"/>
  <c r="K151" i="1"/>
  <c r="K169" i="1"/>
  <c r="K23" i="1"/>
  <c r="K71" i="1"/>
  <c r="K114" i="1"/>
  <c r="K157" i="1"/>
  <c r="K131" i="1"/>
  <c r="K99" i="1"/>
  <c r="K147" i="1"/>
  <c r="K123" i="1"/>
  <c r="K20" i="1"/>
  <c r="K28" i="1"/>
  <c r="K36" i="1"/>
  <c r="K44" i="1"/>
  <c r="K52" i="1"/>
  <c r="K60" i="1"/>
  <c r="K68" i="1"/>
  <c r="K76" i="1"/>
  <c r="K84" i="1"/>
  <c r="K92" i="1"/>
  <c r="K100" i="1"/>
  <c r="K110" i="1"/>
  <c r="K119" i="1"/>
  <c r="K127" i="1"/>
  <c r="K135" i="1"/>
  <c r="K144" i="1"/>
  <c r="K154" i="1"/>
  <c r="K162" i="1"/>
  <c r="K170" i="1"/>
  <c r="K30" i="1"/>
  <c r="K38" i="1"/>
  <c r="K54" i="1"/>
  <c r="K70" i="1"/>
  <c r="K86" i="1"/>
  <c r="K102" i="1"/>
  <c r="K121" i="1"/>
  <c r="K137" i="1"/>
  <c r="K156" i="1"/>
  <c r="K172" i="1"/>
  <c r="K31" i="1"/>
  <c r="K63" i="1"/>
  <c r="K95" i="1"/>
  <c r="K122" i="1"/>
  <c r="K165" i="1"/>
  <c r="K139" i="1"/>
  <c r="K166" i="1"/>
  <c r="K21" i="1"/>
  <c r="K29" i="1"/>
  <c r="K37" i="1"/>
  <c r="K45" i="1"/>
  <c r="K53" i="1"/>
  <c r="K61" i="1"/>
  <c r="K69" i="1"/>
  <c r="K77" i="1"/>
  <c r="K85" i="1"/>
  <c r="K93" i="1"/>
  <c r="K101" i="1"/>
  <c r="K111" i="1"/>
  <c r="K120" i="1"/>
  <c r="K128" i="1"/>
  <c r="K136" i="1"/>
  <c r="K145" i="1"/>
  <c r="K155" i="1"/>
  <c r="K163" i="1"/>
  <c r="K171" i="1"/>
  <c r="K22" i="1"/>
  <c r="K46" i="1"/>
  <c r="K62" i="1"/>
  <c r="K78" i="1"/>
  <c r="K94" i="1"/>
  <c r="K113" i="1"/>
  <c r="K129" i="1"/>
  <c r="K146" i="1"/>
  <c r="K164" i="1"/>
  <c r="K47" i="1"/>
  <c r="K55" i="1"/>
  <c r="K87" i="1"/>
  <c r="K130" i="1"/>
  <c r="K115" i="1"/>
  <c r="K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ED5E18-F4FE-49D9-B79D-AB7E60DF1896}" keepAlive="1" name="Consulta - TAB  ESQUADRIAS JANELAS" description="Conexão com a consulta 'TAB  ESQUADRIAS JANELAS' na pasta de trabalho." type="5" refreshedVersion="6" background="1" saveData="1">
    <dbPr connection="Provider=Microsoft.Mashup.OleDb.1;Data Source=$Workbook$;Location=TAB  ESQUADRIAS JANELAS;Extended Properties=&quot;&quot;" command="SELECT * FROM [TAB  ESQUADRIAS JANELAS]"/>
  </connection>
  <connection id="2" xr16:uid="{4F699B0F-FC51-42BD-BC72-8F82693D0213}" keepAlive="1" name="Consulta - TAB  ESQUADRIAS PORTAS" description="Conexão com a consulta 'TAB  ESQUADRIAS PORTAS' na pasta de trabalho." type="5" refreshedVersion="6" background="1" saveData="1">
    <dbPr connection="Provider=Microsoft.Mashup.OleDb.1;Data Source=$Workbook$;Location=TAB  ESQUADRIAS PORTAS;Extended Properties=&quot;&quot;" command="SELECT * FROM [TAB  ESQUADRIAS PORTAS]"/>
  </connection>
  <connection id="3" xr16:uid="{04913242-A97E-46E3-BB0E-613B9A44C925}" keepAlive="1" name="Consulta - TABELA COBERTURA" description="Conexão com a consulta 'TABELA COBERTURA' na pasta de trabalho." type="5" refreshedVersion="6" background="1" saveData="1">
    <dbPr connection="Provider=Microsoft.Mashup.OleDb.1;Data Source=$Workbook$;Location=TABELA COBERTURA;Extended Properties=&quot;&quot;" command="SELECT * FROM [TABELA COBERTURA]"/>
  </connection>
  <connection id="4" xr16:uid="{2031E0D1-AC44-4E01-9FD1-9BCE227E086F}" keepAlive="1" name="Consulta - TABELA DE ALVENARIA" description="Conexão com a consulta 'TABELA DE ALVENARIA' na pasta de trabalho." type="5" refreshedVersion="6" background="1" saveData="1">
    <dbPr connection="Provider=Microsoft.Mashup.OleDb.1;Data Source=$Workbook$;Location=TABELA DE ALVENARIA;Extended Properties=&quot;&quot;" command="SELECT * FROM [TABELA DE ALVENARIA]"/>
  </connection>
  <connection id="5" xr16:uid="{6E574E05-C182-4B34-B165-5EE28536A50A}" keepAlive="1" name="Consulta - TABELA DE BLOCOS (2)" description="Conexão com a consulta 'TABELA DE BLOCOS (2)' na pasta de trabalho." type="5" refreshedVersion="6" background="1" saveData="1">
    <dbPr connection="Provider=Microsoft.Mashup.OleDb.1;Data Source=$Workbook$;Location=&quot;TABELA DE BLOCOS (2)&quot;;Extended Properties=&quot;&quot;" command="SELECT * FROM [TABELA DE BLOCOS (2)]"/>
  </connection>
  <connection id="6" xr16:uid="{6C4124E7-3AE3-41E9-B7D9-A6F8C7C24443}" keepAlive="1" name="Consulta - TABELA DE ESTACAS" description="Conexão com a consulta 'TABELA DE ESTACAS' na pasta de trabalho." type="5" refreshedVersion="6" background="1" saveData="1">
    <dbPr connection="Provider=Microsoft.Mashup.OleDb.1;Data Source=$Workbook$;Location=TABELA DE ESTACAS;Extended Properties=&quot;&quot;" command="SELECT * FROM [TABELA DE ESTACAS]"/>
  </connection>
  <connection id="7" xr16:uid="{5585320F-E502-4F15-9DB4-D6B565989E9F}" keepAlive="1" name="Consulta - TABELA DE PILARES" description="Conexão com a consulta 'TABELA DE PILARES' na pasta de trabalho." type="5" refreshedVersion="6" background="1">
    <dbPr connection="Provider=Microsoft.Mashup.OleDb.1;Data Source=$Workbook$;Location=TABELA DE PILARES;Extended Properties=&quot;&quot;" command="SELECT * FROM [TABELA DE PILARES]"/>
  </connection>
  <connection id="8" xr16:uid="{D3582E4D-ED0D-4024-83E1-F435C93D4FEB}" keepAlive="1" name="Consulta - TABELA DE PILARES (2)" description="Conexão com a consulta 'TABELA DE PILARES (2)' na pasta de trabalho." type="5" refreshedVersion="6" background="1" saveData="1">
    <dbPr connection="Provider=Microsoft.Mashup.OleDb.1;Data Source=$Workbook$;Location=&quot;TABELA DE PILARES (2)&quot;;Extended Properties=&quot;&quot;" command="SELECT * FROM [TABELA DE PILARES (2)]"/>
  </connection>
  <connection id="9" xr16:uid="{29F34703-CFA3-402D-9798-1B47B68EADBD}" keepAlive="1" name="Consulta - TABELA DE PILARES (3)" description="Conexão com a consulta 'TABELA DE PILARES (3)' na pasta de trabalho." type="5" refreshedVersion="6" background="1" saveData="1">
    <dbPr connection="Provider=Microsoft.Mashup.OleDb.1;Data Source=$Workbook$;Location=&quot;TABELA DE PILARES (3)&quot;;Extended Properties=&quot;&quot;" command="SELECT * FROM [TABELA DE PILARES (3)]"/>
  </connection>
  <connection id="10" xr16:uid="{7EBC409C-22CC-473A-B2BB-5848151B7282}" keepAlive="1" name="Consulta - TABELA DE PISOS" description="Conexão com a consulta 'TABELA DE PISOS' na pasta de trabalho." type="5" refreshedVersion="6" background="1" saveData="1">
    <dbPr connection="Provider=Microsoft.Mashup.OleDb.1;Data Source=$Workbook$;Location=TABELA DE PISOS;Extended Properties=&quot;&quot;" command="SELECT * FROM [TABELA DE PISOS]"/>
  </connection>
  <connection id="11" xr16:uid="{ADAAB2CD-89AD-472B-8ED3-244482673EC2}" keepAlive="1" name="Consulta - TABELA REVESTIMENTO EXTERNO" description="Conexão com a consulta 'TABELA REVESTIMENTO EXTERNO' na pasta de trabalho." type="5" refreshedVersion="6" background="1" saveData="1">
    <dbPr connection="Provider=Microsoft.Mashup.OleDb.1;Data Source=$Workbook$;Location=TABELA REVESTIMENTO EXTERNO;Extended Properties=&quot;&quot;" command="SELECT * FROM [TABELA REVESTIMENTO EXTERNO]"/>
  </connection>
  <connection id="12" xr16:uid="{FFBBC2EF-09F1-40F7-8AFC-54D7DA8CF373}" keepAlive="1" name="Consulta - TABELA REVESTIMENTO INTERNO" description="Conexão com a consulta 'TABELA REVESTIMENTO INTERNO' na pasta de trabalho." type="5" refreshedVersion="6" background="1" saveData="1">
    <dbPr connection="Provider=Microsoft.Mashup.OleDb.1;Data Source=$Workbook$;Location=TABELA REVESTIMENTO INTERNO;Extended Properties=&quot;&quot;" command="SELECT * FROM [TABELA REVESTIMENTO INTERNO]"/>
  </connection>
  <connection id="13" xr16:uid="{0473B634-C3AF-4232-B792-3722D1A84870}" keepAlive="1" name="Consulta - TABELA VIGA BALDRAME (2)" description="Conexão com a consulta 'TABELA VIGA BALDRAME (2)' na pasta de trabalho." type="5" refreshedVersion="6" background="1" saveData="1">
    <dbPr connection="Provider=Microsoft.Mashup.OleDb.1;Data Source=$Workbook$;Location=TABELA VIGA BALDRAME (2);Extended Properties=&quot;&quot;" command="SELECT * FROM [TABELA VIGA BALDRAME (2)]"/>
  </connection>
  <connection id="14" xr16:uid="{781A32CE-F028-4893-A614-DDEFB2632ADF}" keepAlive="1" name="Consulta - TABELA VIGA RESPALDO" description="Conexão com a consulta 'TABELA VIGA RESPALDO' na pasta de trabalho." type="5" refreshedVersion="6" background="1" saveData="1">
    <dbPr connection="Provider=Microsoft.Mashup.OleDb.1;Data Source=$Workbook$;Location=TABELA VIGA RESPALDO;Extended Properties=&quot;&quot;" command="SELECT * FROM [TABELA VIGA RESPALDO]"/>
  </connection>
  <connection id="15" xr16:uid="{5641EF05-057B-4559-BDAC-A23C9181E677}" keepAlive="1" name="Consulta - TABELA VIGAS" description="Conexão com a consulta 'TABELA VIGAS' na pasta de trabalho." type="5" refreshedVersion="6" background="1" saveData="1">
    <dbPr connection="Provider=Microsoft.Mashup.OleDb.1;Data Source=$Workbook$;Location=TABELA VIGAS;Extended Properties=&quot;&quot;" command="SELECT * FROM [TABELA VIGAS]"/>
  </connection>
</connections>
</file>

<file path=xl/sharedStrings.xml><?xml version="1.0" encoding="utf-8"?>
<sst xmlns="http://schemas.openxmlformats.org/spreadsheetml/2006/main" count="570" uniqueCount="425">
  <si>
    <t>Unidade Construtiva</t>
  </si>
  <si>
    <t>Tipo de obra</t>
  </si>
  <si>
    <t>Endereço da obra</t>
  </si>
  <si>
    <t>BDI</t>
  </si>
  <si>
    <t xml:space="preserve">Preços expressos em </t>
  </si>
  <si>
    <t>Encargos Sociais</t>
  </si>
  <si>
    <t xml:space="preserve">Código </t>
  </si>
  <si>
    <t>Un.</t>
  </si>
  <si>
    <t>Preço total</t>
  </si>
  <si>
    <t>R$ (Real)</t>
  </si>
  <si>
    <t xml:space="preserve">Planilha de Orçamento </t>
  </si>
  <si>
    <t xml:space="preserve">Valor total da obra </t>
  </si>
  <si>
    <t>INFRAESTRUTURA</t>
  </si>
  <si>
    <t>1.1</t>
  </si>
  <si>
    <t>1.0</t>
  </si>
  <si>
    <t>2.0</t>
  </si>
  <si>
    <t>3.0</t>
  </si>
  <si>
    <t>4.0</t>
  </si>
  <si>
    <t>5.0</t>
  </si>
  <si>
    <t>7.0</t>
  </si>
  <si>
    <t>9.0</t>
  </si>
  <si>
    <t>Obra</t>
  </si>
  <si>
    <t>3.1</t>
  </si>
  <si>
    <t>Sub total</t>
  </si>
  <si>
    <t>13.0</t>
  </si>
  <si>
    <t>CNPJ</t>
  </si>
  <si>
    <t>Preço unitário c/BDI</t>
  </si>
  <si>
    <t>6.0</t>
  </si>
  <si>
    <t>8.0</t>
  </si>
  <si>
    <t xml:space="preserve">Item </t>
  </si>
  <si>
    <t>Descrição</t>
  </si>
  <si>
    <t xml:space="preserve">Preço unitário </t>
  </si>
  <si>
    <t>Ref. Preços</t>
  </si>
  <si>
    <t>CANT</t>
  </si>
  <si>
    <t xml:space="preserve">CANTEIRO DE OBRAS </t>
  </si>
  <si>
    <t>1.2</t>
  </si>
  <si>
    <t>4.2</t>
  </si>
  <si>
    <t>5.1</t>
  </si>
  <si>
    <t>8.1</t>
  </si>
  <si>
    <t>8.2</t>
  </si>
  <si>
    <t>8.3</t>
  </si>
  <si>
    <t>9.1</t>
  </si>
  <si>
    <t>9.2</t>
  </si>
  <si>
    <t>PLACA DE OBRA EM CHAPA DE ACO GALVANIZADO</t>
  </si>
  <si>
    <t>M</t>
  </si>
  <si>
    <t>M2</t>
  </si>
  <si>
    <t>SINAPI 74209/001</t>
  </si>
  <si>
    <t>M3</t>
  </si>
  <si>
    <t>SINAPI 72897</t>
  </si>
  <si>
    <t>SINAPI 93358</t>
  </si>
  <si>
    <t>ESCAVAÇÃO MANUAL DE VALA IN LOCO. AF_03/2016</t>
  </si>
  <si>
    <t xml:space="preserve">CARGA MANUAL DE ENTULHO EM CAMINHAO BASCULANTE </t>
  </si>
  <si>
    <t>SINAPI 87620</t>
  </si>
  <si>
    <t>INFR</t>
  </si>
  <si>
    <t>SINAPI 96533</t>
  </si>
  <si>
    <t>MONTAGEM E DESMONTAGEM DE FÔRMA PARA VIGA BALDRAME, EM MADEIRA SERRADA, E=25 MM, 2 UTILIZAÇÕES. AF_06/2017</t>
  </si>
  <si>
    <t>SINAPI 92723</t>
  </si>
  <si>
    <t>CONCRETO FCK = 20MPA, TRAÇO 1:2,7:3 (CIMENTO/ AREIA MÉDIA/ BRITA 1) - PREPARO MECÂNICO COM BETONEIRA 600 L. AF_07/2016</t>
  </si>
  <si>
    <t xml:space="preserve">LANCAMENTO/APLICACAO MANUAL DE CONCRETO </t>
  </si>
  <si>
    <t>SINAPI 4157/004</t>
  </si>
  <si>
    <t>KG</t>
  </si>
  <si>
    <t>SINAPI 92778</t>
  </si>
  <si>
    <t>SINAPI 92775</t>
  </si>
  <si>
    <t>REATERRO MANUAL DE VALAS COM COMPACTAÇÃO MECANIZADA. AF_04/2016</t>
  </si>
  <si>
    <t>SINAPI 93382</t>
  </si>
  <si>
    <t>IMPERMEABILIZACAO DE ESTRUTURAS ENTERRADAS, COM TINTA ASFALTICA, DUAS DEMAOS.</t>
  </si>
  <si>
    <t>SINAPI 74106/001</t>
  </si>
  <si>
    <t>SUP</t>
  </si>
  <si>
    <t>SINAPI 87506</t>
  </si>
  <si>
    <t>ALV</t>
  </si>
  <si>
    <t>ALVENARIA</t>
  </si>
  <si>
    <t>UN</t>
  </si>
  <si>
    <t>ESQ</t>
  </si>
  <si>
    <t>ESQUADRIA</t>
  </si>
  <si>
    <t>HIDRA</t>
  </si>
  <si>
    <t>RESV</t>
  </si>
  <si>
    <t>SINAPI 87879</t>
  </si>
  <si>
    <t>SINAPI 87894</t>
  </si>
  <si>
    <t>SINAPI 87529</t>
  </si>
  <si>
    <t>SINAPI 87775</t>
  </si>
  <si>
    <t>SINAPI 41722</t>
  </si>
  <si>
    <t>APLICAÇÃO DE FUNDO SELADOR ACRÍLICO EM PAREDES, UMA DEMÃO. AF_06/2014</t>
  </si>
  <si>
    <t>SINAPI 88485</t>
  </si>
  <si>
    <t>SINAPI 88489</t>
  </si>
  <si>
    <t>APLICAÇÃO MANUAL DE PINTURA COM TINTA LÁTEX PVA EM PAREDES, DUAS DEMÃOS. AF_06/2014</t>
  </si>
  <si>
    <t>SINAPI 88487</t>
  </si>
  <si>
    <t>PINTURA ESMALTE ALTO BRILHO, DUAS DEMAOS, SOBRE SUPERFICIE METALICA</t>
  </si>
  <si>
    <t>SINAPI 73924/001</t>
  </si>
  <si>
    <t>LIMPEZA DE SUPERFÍCIE COM JATO DE ALTA PRESSÃO. AF_04/2019</t>
  </si>
  <si>
    <t>SINAPI 99814</t>
  </si>
  <si>
    <t>SINAPI 73992/001</t>
  </si>
  <si>
    <t>PINT</t>
  </si>
  <si>
    <t>PINTURA</t>
  </si>
  <si>
    <t>SERÇ</t>
  </si>
  <si>
    <t>SERVIÇOS COMPLEMENTARES</t>
  </si>
  <si>
    <t>2.1</t>
  </si>
  <si>
    <t>2.2</t>
  </si>
  <si>
    <t>7.1</t>
  </si>
  <si>
    <t>COMPACTACAO MECANICA DO SOLO</t>
  </si>
  <si>
    <t>LOCACAO CONVENCIONAL DE OBRA, ATRAVES DE GABARITO DE TABUAS CORRIDAS PONTALETADAS</t>
  </si>
  <si>
    <t>Construção</t>
  </si>
  <si>
    <t>ESTRUTURA METÁLICA/COBERTURA</t>
  </si>
  <si>
    <t>SINAPI/AGESUL</t>
  </si>
  <si>
    <t>CHAPISCO APLICADO EM ALVENARIAS INTERNAS, COM COLHER DE PEDREIRO. ARGAMASSA TRAÇO 1:3 COM PREPARO EM BETONEIRA 400L. AF_06/2014</t>
  </si>
  <si>
    <t>REBOCO, PARA RECEBIMENTO DE PINTURA, EM ARGAMASSA TRAÇO 1:2:8, PREPARO MECÂNICO COM BETONEIRA 400L, APLICADA MANUALMENTE EM FACES INTERNAS DE PAREDES, ESPESSURA DE 20MM, COM EXECUÇÃO DE TALISCAS. AF_06/2014</t>
  </si>
  <si>
    <t>CHAPISCO APLICADO EM ALVENARIA EXTERNA (SEM PRESENÇA DE VÃOS) , COM COLHER DE PEDREIRO. ARGAMASSA TRAÇO 1:3 COM PREPARO EM BETONEIRA 400L. AF_06/2014</t>
  </si>
  <si>
    <t>REBOCO TRAÇO 1:2:8, PREPARO MECÂNICO COM BETONEIRA 400 L, APLICADA MANUALMENTE EM ALVENARIA EXTERNA COM PRESENÇA DE VÃOS, ESPESSURA DE 25 MM. AF_06/2014</t>
  </si>
  <si>
    <t>REVESTIMENTO PAREDE</t>
  </si>
  <si>
    <t>REVESTIMENTO PISO</t>
  </si>
  <si>
    <t>APLICAÇÃO MANUAL DE PINTURA COM TINTA LÁTEX ACRÍLICA EM PAREDES, DUAS DEMÃOS. AF_06/2014 (PAREDES EXTERNAS)</t>
  </si>
  <si>
    <t>9.3</t>
  </si>
  <si>
    <t>9.4</t>
  </si>
  <si>
    <t>10.0</t>
  </si>
  <si>
    <t>10.1</t>
  </si>
  <si>
    <t>10.2</t>
  </si>
  <si>
    <t>SINAPI 91307</t>
  </si>
  <si>
    <t>FECHADURA DE EMBUTIR PARA PORTAS, COMPLETA, COM EXECUÇÃO DE FURO - FORNECIMENTO E INSTALAÇÃO. AF_08/2015</t>
  </si>
  <si>
    <t>SINAPI 94585</t>
  </si>
  <si>
    <t>SINAPI 94581</t>
  </si>
  <si>
    <t>SINAPI 00003096</t>
  </si>
  <si>
    <t>FECHO / FECHADURA CONCHA COM ALAVANCA / TRAVA, DE EMBUTIR, PARA JANELA DE CORRER EM LATAO OU ACO INOX - COMPLETO</t>
  </si>
  <si>
    <t>SINAPI 93185</t>
  </si>
  <si>
    <t>CONTRAVERGA PRÉ-MOLDADA PARA VÃOS DE MAIS DE 1,5 M DE COMPRIMENTO. AF_03/2016</t>
  </si>
  <si>
    <t>SINAPI 93195</t>
  </si>
  <si>
    <t>ESTRUTURA DE CONCRETO</t>
  </si>
  <si>
    <t>SINAPI 92412</t>
  </si>
  <si>
    <t>SINAPI 92718</t>
  </si>
  <si>
    <t>4.1</t>
  </si>
  <si>
    <t>6.2</t>
  </si>
  <si>
    <t>6.5</t>
  </si>
  <si>
    <t>6.6</t>
  </si>
  <si>
    <t>6.7</t>
  </si>
  <si>
    <t>11.0</t>
  </si>
  <si>
    <t>11.1</t>
  </si>
  <si>
    <t>ELET</t>
  </si>
  <si>
    <t>INSTALAÇÕES ELÉTRICAS</t>
  </si>
  <si>
    <t>11.3</t>
  </si>
  <si>
    <t>11.4</t>
  </si>
  <si>
    <t>12.0</t>
  </si>
  <si>
    <t>ILUMINAÇÃO E TOMADAS</t>
  </si>
  <si>
    <t>TOMADA MÉDIA DE EMBUTIR (1 MÓDULO), 2P+T 10 A, INCLUINDO SUPORTE E PLACA - FORNECIMENTO E INSTALAÇÃO. AF_12/2015</t>
  </si>
  <si>
    <t>SINAPI 91996</t>
  </si>
  <si>
    <t>TOMADA MÉDIA DE EMBUTIR (1 MÓDULO), 2P+T 20 A, INCLUINDO SUPORTE E PLACA - FORNECIMENTO E INSTALAÇÃO. AF_12/2015</t>
  </si>
  <si>
    <t>SINAPI 91997</t>
  </si>
  <si>
    <t>INTERRUPTOR SIMPLES (1 MÓDULO) COM 1 TOMADA DE EMBUTIR 2P+T 10 A, INCLUINDO SUPORTE E PLACA - FORNECIMENTO E INSTALAÇÃO. AF_12/2015</t>
  </si>
  <si>
    <t>SINAPI 92023</t>
  </si>
  <si>
    <t>INTERRUPTOR SIMPLES (2 MÓDULOS), 10A/250V, INCLUINDO SUPORTE E PLACA - FORNECIMENTO E INSTALAÇÃO. AF_12/2015</t>
  </si>
  <si>
    <t>SINAPI 91959</t>
  </si>
  <si>
    <t>INTERRUPTOR SIMPLES (1 MÓDULO), 10A/250V, INCLUINDO SUPORTE E PLACA - FORNECIMENTO E INSTALAÇÃO. AF_12/2015</t>
  </si>
  <si>
    <t>SINAPI 91953</t>
  </si>
  <si>
    <t>INTERRUPTOR SIMPLES (3 MÓDULOS), 10A/250V, INCLUINDO SUPORTE E PLACA - FORNECIMENTO E INSTALAÇÃO. AF_12/2015</t>
  </si>
  <si>
    <t>SINAPI 91967</t>
  </si>
  <si>
    <t>LUMINÁRIA ARANDELA TIPO TARTARUGA PARA 1 LÂMPADA LED - FORNECIMENTO E INSTALAÇÃO. AF_11/2017</t>
  </si>
  <si>
    <t>SINAPI 97607</t>
  </si>
  <si>
    <t>QUADRO DE DISTRIBUIÇÃO</t>
  </si>
  <si>
    <t>DISJUNTOR MONOPOLAR TIPO DIN, CORRENTE NOMINAL DE 10A - FORNECIMENTO E INSTALAÇÃO. AF_04/2016</t>
  </si>
  <si>
    <t>SINAPI 93653</t>
  </si>
  <si>
    <t>DISJUNTOR MONOPOLAR TIPO DIN, CORRENTE NOMINAL DE 16A - FORNECIMENTO E INSTALAÇÃO. AF_04/2016</t>
  </si>
  <si>
    <t>SINAPI 93654</t>
  </si>
  <si>
    <t>DISJUNTOR BIPOLAR TIPO DIN, CORRENTE NOMINAL DE 10A - FORNECIMENTO E INSTALAÇÃO. AF_04/2016</t>
  </si>
  <si>
    <t>SINAPI 93660</t>
  </si>
  <si>
    <t>DISJUNTOR BIPOLAR TIPO DIN, CORRENTE NOMINAL DE 32A - FORNECIMENTO E INSTALAÇÃO. AF_04/2016</t>
  </si>
  <si>
    <t>SINAPI 93664</t>
  </si>
  <si>
    <t>DISJUNTOR TRIPOLAR TIPO DIN, CORRENTE NOMINAL DE 40A - FORNECIMENTO E INSTALAÇÃO. AF_04/2016</t>
  </si>
  <si>
    <t>SINAPI 93672</t>
  </si>
  <si>
    <t>CABOS E FIOS (CONDUTORES)</t>
  </si>
  <si>
    <t>CABO DE COBRE FLEXÍVEL ISOLADO, 2,5 MM², ANTI-CHAMA 450/750 V, PARA CIRCUITOS TERMINAIS - FORNECIMENTO E INSTALAÇÃO. AF_12/2015</t>
  </si>
  <si>
    <t>SINAPI 91926</t>
  </si>
  <si>
    <t>CABO DE COBRE FLEXÍVEL ISOLADO, 4 MM², ANTI-CHAMA 450/750 V, PARA CIRCUITOS TERMINAIS - FORNECIMENTO E INSTALAÇÃO. AF_12/2015</t>
  </si>
  <si>
    <t>SINAPI 91928</t>
  </si>
  <si>
    <t>CABO DE COBRE FLEXÍVEL ISOLADO, 1,5 MM², ANTI-CHAMA 450/750 V, PARA CIRCUITOS TERMINAIS - FORNECIMENTO E INSTALAÇÃO. AF_12/2015</t>
  </si>
  <si>
    <t>SINAPI 91924</t>
  </si>
  <si>
    <t>ELETRODUTOS E ACESSÓRIOS</t>
  </si>
  <si>
    <t>CAIXA RETANGULAR PASSAGEM PVC 4" X 2"  - FORNECIMENTO E INSTALAÇÃO. AF_12/2015</t>
  </si>
  <si>
    <t>SINAPI 91940</t>
  </si>
  <si>
    <t>SINAPI 83446</t>
  </si>
  <si>
    <t>ESCAVAÇÃO MANUAL DE VALA COM PROFUNDIDADE MENOR OU IGUAL A 1,30 M. AF_ M3 C 53,92
03/2016</t>
  </si>
  <si>
    <t>AGESUL 1201002050</t>
  </si>
  <si>
    <t xml:space="preserve">ESPELHO, FABRICACAO PIAL OU SIMILAR, NA(S) ESPECIFICACAO(OES):- CEGO (4" X 2") </t>
  </si>
  <si>
    <t>INSTALAÇÕES HIDROSSANITÁRIAS</t>
  </si>
  <si>
    <t>INSTALAÇÕES HIDRÁULICAS ÁGUA FRIA</t>
  </si>
  <si>
    <t>INSTALAÇOES ESGOTO</t>
  </si>
  <si>
    <t>8.1.1</t>
  </si>
  <si>
    <t>8.1.2</t>
  </si>
  <si>
    <t>8.1.4</t>
  </si>
  <si>
    <t>8.1.6</t>
  </si>
  <si>
    <t>8.1.7</t>
  </si>
  <si>
    <t>8.1.10</t>
  </si>
  <si>
    <t>8.2.2</t>
  </si>
  <si>
    <t>8.2.3</t>
  </si>
  <si>
    <t>8.2.4</t>
  </si>
  <si>
    <t>8.2.5</t>
  </si>
  <si>
    <t>8.3.1</t>
  </si>
  <si>
    <t>8.3.2</t>
  </si>
  <si>
    <t>8.3.3</t>
  </si>
  <si>
    <t>8.3.4</t>
  </si>
  <si>
    <t>7.1.1</t>
  </si>
  <si>
    <t>7.2</t>
  </si>
  <si>
    <t>7.2.1</t>
  </si>
  <si>
    <t>7.2.2</t>
  </si>
  <si>
    <t>7.2.3</t>
  </si>
  <si>
    <t>7.2.4</t>
  </si>
  <si>
    <t>7.2.6</t>
  </si>
  <si>
    <t>7.2.7</t>
  </si>
  <si>
    <t>7.2.12</t>
  </si>
  <si>
    <t>7.2.13</t>
  </si>
  <si>
    <t>7.2.14</t>
  </si>
  <si>
    <t>7.2.15</t>
  </si>
  <si>
    <t>LOUÇAS / BANCADAS / METAIS</t>
  </si>
  <si>
    <t>LOÇ</t>
  </si>
  <si>
    <t>13.1</t>
  </si>
  <si>
    <t>13.2</t>
  </si>
  <si>
    <t>TUBO PVC, SERIE NORMAL, ESGOTO PREDIAL, DN 100 MM, FORNECIDO E INSTALADO EM RAMAL DE DESCARGA OU RAMAL DE ESGOTO SANITÁRIO. AF_12/2014</t>
  </si>
  <si>
    <t>SINAPI 89714</t>
  </si>
  <si>
    <t>TUBO PVC, SERIE NORMAL, ESGOTO PREDIAL, DN 75 MM, FORNECIDO E INSTALADO EM RAMAL DE DESCARGA OU RAMAL DE ESGOTO SANITÁRIO. AF_12/2014</t>
  </si>
  <si>
    <t>SINAPI 89713</t>
  </si>
  <si>
    <t>TUBO PVC, SERIE NORMAL, ESGOTO PREDIAL, DN 40 MM, FORNECIDO E INSTALADO EM RAMAL DE DESCARGA OU RAMAL DE ESGOTO SANITÁRIO. AF_12/2014</t>
  </si>
  <si>
    <t>SINAPI 89711</t>
  </si>
  <si>
    <t>JOELHO 45 GRAUS, PVC, SERIE NORMAL, ESGOTO PREDIAL, DN 40 MM, JUNTA SOLDÁVEL, FORNECIDO E INSTALADO EM RAMAL DE DESCARGA OU RAMAL DE ESGOTO SANITÁRIO. AF_12/2014</t>
  </si>
  <si>
    <t>SINAPI 89726</t>
  </si>
  <si>
    <t>CAIXA SIFONADA, PVC, DN 150 X 185 X 75 MM, JUNTA ELÁSTICA, FORNECIDA E INSTALADA EM RAMAL DE DESCARGA OU EM RAMAL DE ESGOTO SANITÁRIO. AF_12/2014</t>
  </si>
  <si>
    <t>SINAPI 89708</t>
  </si>
  <si>
    <t>SINAPI 89724</t>
  </si>
  <si>
    <t>JOELHO 90 GRAUS, PVC, SERIE NORMAL, ESGOTO PREDIAL, DN 40 MM, JUNTA SOLDÁVEL, FORNECIDO E INSTALADO EM RAMAL DE DESCARGA OU RAMAL DE ESGOTO SANITÁRIO. AF_12/2014 (MICTÓRIO)</t>
  </si>
  <si>
    <t>12.5</t>
  </si>
  <si>
    <t>SINAPI 89356</t>
  </si>
  <si>
    <t>SINAPI 89357</t>
  </si>
  <si>
    <t>SINAPI 89362</t>
  </si>
  <si>
    <t>SINAPI 89367</t>
  </si>
  <si>
    <t>SINAPI 89617</t>
  </si>
  <si>
    <t>SINAPI 89620</t>
  </si>
  <si>
    <t>SINAPI 89380</t>
  </si>
  <si>
    <t>AGESUL 1301003241</t>
  </si>
  <si>
    <t xml:space="preserve">REGISTRO DE GAVETA CROMADO DE 1", LINHA PERTUTTI DA DOCOL OU SIMILAR </t>
  </si>
  <si>
    <t>REGISTRO DE GAVETA CROMADO DE 3/4", LINHA PERTUTTI DA DOCOL OU SIMILAR</t>
  </si>
  <si>
    <t>AGESUL 1301003235</t>
  </si>
  <si>
    <t>REGISTRO DE PRESSAO CROMADO DE 3/4", LINHA PERTUTTI DA DOCOL OU SIMILAR</t>
  </si>
  <si>
    <t>AGESUL 1301003221</t>
  </si>
  <si>
    <t>CHUVEIRO ELETRICO COMUM CORPO PLASTICO TIPO DUCHA, FORNECIMENTO E INSTALACAO</t>
  </si>
  <si>
    <t>SINAPI 9535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</si>
  <si>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</si>
  <si>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</si>
  <si>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</si>
  <si>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</si>
  <si>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</si>
  <si>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</si>
  <si>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</si>
  <si>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</si>
  <si>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7.1.11</t>
  </si>
  <si>
    <t>7.1.12</t>
  </si>
  <si>
    <t>7.1.13</t>
  </si>
  <si>
    <t>7.1.14</t>
  </si>
  <si>
    <t>7.1.15</t>
  </si>
  <si>
    <t>7.1.16</t>
  </si>
  <si>
    <t>7.1.17</t>
  </si>
  <si>
    <t>7.1.18</t>
  </si>
  <si>
    <t>7.1.19</t>
  </si>
  <si>
    <t>7.1.20</t>
  </si>
  <si>
    <t>7.1.21</t>
  </si>
  <si>
    <t>7.1.22</t>
  </si>
  <si>
    <t>3.1.1</t>
  </si>
  <si>
    <t>3.1.2</t>
  </si>
  <si>
    <t>3.1.3</t>
  </si>
  <si>
    <t>3.1.4</t>
  </si>
  <si>
    <t>7.2.11</t>
  </si>
  <si>
    <t>VASO SANITARIO SIFONADO CONVENCIONAL COM LOUÇA BRANCA, INCLUSO CONJUNTO DE LIGAÇÃO PARA BACIA SANITÁRIA AJUSTÁVEL - FORNECIMENTO E INSTALAÇÃO. AF_10/2016</t>
  </si>
  <si>
    <t>SINAPI 95470</t>
  </si>
  <si>
    <t>AGESUL 1301004011</t>
  </si>
  <si>
    <t>TUBO DE DESCARGA DE PVC, PARA VALVULA DE DESCARGA (TUBO PONTA AZUL)</t>
  </si>
  <si>
    <t>AGESUL 1301004012</t>
  </si>
  <si>
    <t>ASSENTO SANITARIO DE PLASTICO TIPO CONVENCIONA</t>
  </si>
  <si>
    <t>AGESUL 1301002006</t>
  </si>
  <si>
    <t>MÊS</t>
  </si>
  <si>
    <t>1.3</t>
  </si>
  <si>
    <t>Quant.</t>
  </si>
  <si>
    <t>LOCACAO DE CONTAINER 2,30 X 6,00 M, ALT. 2,50 M, COM 1 SANITARIO, PARA ESCRITORIO, COMPLETO</t>
  </si>
  <si>
    <t>SINAPI 00010775</t>
  </si>
  <si>
    <t>MONTAGEM E DESMONTAGEM DE FÔRMA DE PILARES RETANGULARES E ESTRUTURAS SIMILARES, PÉ-DIREITO SIMPLES, EM MADEIRA SERRADA, 4 UTILIZAÇÕES. AF_12/2015</t>
  </si>
  <si>
    <t>CONCRETAGEM DE PILARES, FCK = 25 MPA - LANÇAMENTO, ADENSAMENTO E ACABAMENTO. AF_12/2015</t>
  </si>
  <si>
    <t>ARMAÇÃO DE PILAR DE UMA ESTRUTURA CONVENCIONAL DE CONCRETO ARMADO UTILIZANDO AÇO CA-60 DE 5,0 MM - MONTAGEM. AF_12/2015</t>
  </si>
  <si>
    <t>ALVENARIA DE VEDAÇÃO DE BLOCOS CERÂMICOS FURADOS NA HORIZONTAL DE 11,5X19X19CM (ESPESSURA 11,5M) DE PAREDES, E ARGAMASSA DE ASSENTAMENTO COM PREPARO MANUAL. AF_06/2</t>
  </si>
  <si>
    <t>VERGA PRÉ-MOLDADA PARA PORTAS/JANELAS COM MAIS DE 1,5 M DE VÃO. AF_03/2016</t>
  </si>
  <si>
    <t>TUBO, PVC, SOLDÁVEL, DN 25MM - FORNECIMENTO E INSTALAÇÃO. AF_12/2014</t>
  </si>
  <si>
    <t>TUBO, PVC, SOLDÁVEL, DN 32MM - FORNECIMENTO E INSTALAÇÃO. AF_12/2014</t>
  </si>
  <si>
    <t>JOELHO 90 GRAUS, PVC, SOLDÁVEL, DN 25MM - FORNECIMENTO E INSTALAÇÃO. AF_12/2014</t>
  </si>
  <si>
    <t>JOELHO 90 GRAUS, PVC, SOLDÁVEL, DN 32MM - FORNECIMENTO E INSTALAÇÃO. AF_12/2014</t>
  </si>
  <si>
    <t>TE, PVC, SOLDÁVEL, DN 25MM - FORNECIMENTO E INSTALAÇÃO. AF_12/2014</t>
  </si>
  <si>
    <t>TE, PVC, SOLDÁVEL, DN 32MM - FORNECIMENTO E INSTALAÇÃO. AF_12/2014</t>
  </si>
  <si>
    <t>LUVA DE REDUÇÃO, PVC, SOLDÁVEL, DN 32MM X 25MM - FORNECIMENTO E INSTALAÇÃO. AF_12/2014</t>
  </si>
  <si>
    <t>ESTACAS MOLDADA IN-LOCO, TIPO PERFURADA, NOS DIAMETROS:- 25 CM</t>
  </si>
  <si>
    <t>AGESUL 0301000130</t>
  </si>
  <si>
    <t>AGESUL 1201001015</t>
  </si>
  <si>
    <t>LUMINARIA DE TETO PLAFON/PLAFONIER EM PLASTICO, POTENCIA MAXIMA 60 W, COM 1 LAMPADA LED BRANCA</t>
  </si>
  <si>
    <t>ABERTURA/FECHAMENTO RASGO ALVENARIA PARA TUBOS, FECHAMENTO COM ARGAMASSA TRACO 1:4 (CIMENTO E AREIA</t>
  </si>
  <si>
    <t>AGESUL 1201007074</t>
  </si>
  <si>
    <t xml:space="preserve">CAIXA DE PASSAGEM 30X30X40 COM TAMPA </t>
  </si>
  <si>
    <t>JANELA DE ALUMÍNIO DE CORRER COMPLETA, 4 FOLHAS, FIXAÇÃO COM ARGAMASSA, COM VIDROS, PADRONIZADA. AF_07/2016</t>
  </si>
  <si>
    <t>JANELA DE ALUMÍNIO MAXIM-AR, FIXAÇÃO COM ARGAMASSA, COM VIDROS, PADRONIZADA. AF_07/2016</t>
  </si>
  <si>
    <t>SINAPI 94213</t>
  </si>
  <si>
    <t>TELHAMENTO COM TELHA DE AÇO/ALUMÍNIO E = 0,5 MM, COM ATÉ 2 ÁGUAS, INCLUSO IÇAMENTO. AF_06/2016</t>
  </si>
  <si>
    <t>SINAPI 75220</t>
  </si>
  <si>
    <t>CUMEEIRA EM PERFIL ONDULADO DE ALUMÍNIO</t>
  </si>
  <si>
    <t>SINAPI 92580</t>
  </si>
  <si>
    <t>TRAMA DE AÇO COMPOSTA POR TERÇAS PARA TELHADOS DE ATÉ 2 ÁGUAS PARA TELHA ONDULADA DE FIBROCIMENTO, METÁLICA, PLÁSTICA OU TERMOACÚSTICA, INCLUSO TRANSPORTE VERTICAL. AF_12/2015</t>
  </si>
  <si>
    <t>4.3</t>
  </si>
  <si>
    <t>SINAPI 74064/001</t>
  </si>
  <si>
    <t>FUNDO ANTICORROSIVO A BASE DE OXIDO DE FERRO (ZARCAO), DUAS DEMAOS</t>
  </si>
  <si>
    <t>4.4</t>
  </si>
  <si>
    <t>4.5</t>
  </si>
  <si>
    <t>CINTA DE AMARRAÇÃO DE ALVENARIA MOLDADA IN LOCO EM CONCRETO. AF_03/2016</t>
  </si>
  <si>
    <t>SINAPI 93204</t>
  </si>
  <si>
    <t>FUNDAÇÃO (ESTACA/BLOCOS)</t>
  </si>
  <si>
    <t>VIGA BALDRAME</t>
  </si>
  <si>
    <t>ARMAÇÃO ESTRUTURA CONVENCIONAL DE CONCRETO ARMADO AÇO CA-50 DE ATÉ 10,0 MM - MONTAGEM. AF_12/2015</t>
  </si>
  <si>
    <t>ARMAÇÃO DE VIGA DE UMA ESTRUTURA CONVENCIONAL DE CONCRETO ARMADO AÇO CA-50 DE ATÉ 10,0 MM - MONTAGEM. AF_12/2015</t>
  </si>
  <si>
    <t>ARMAÇÃO DE VIGA DE UMA ESTRUTURA CONVENCIONAL DE CONCRETO ARMADO AÇO CA-60 DE ATÉ 5,0 MM - MONTAGEM. AF_12/2015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</si>
  <si>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</si>
  <si>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</si>
  <si>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</si>
  <si>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</si>
  <si>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</si>
  <si>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</si>
  <si>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</si>
  <si>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</si>
  <si>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</si>
  <si>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</si>
  <si>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</si>
  <si>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</si>
  <si>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</si>
  <si>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INTERRUPTOR SIMPLES (1 MÓDULO) COM 2 TOMADAS DE EMBUTIR 2P+T 10 A, INCLUINDO SUPORTE E PLACA - FORNECIMENTO E INSTALAÇÃO. AF_12/2015</t>
  </si>
  <si>
    <t>SINAPI 92025</t>
  </si>
  <si>
    <t>CABO DE COBRE FLEXÍVEL ISOLADO, 16 MM², ANTI-CHAMA 450/750 V, PARA CIRCUITOS TERMINAIS - FORNECIMENTO E INSTALAÇÃO. AF_12/2015</t>
  </si>
  <si>
    <t>SINAPI 91934</t>
  </si>
  <si>
    <t>ELETRODUTO FLEXÍVEL CORRUGADO, PVC, DN 25 MM (3/4"), INSTALADO EM PAREDE - FORNECIMENTO E INSTALAÇÃO. AF_12/2015</t>
  </si>
  <si>
    <t>SINAPI 91854</t>
  </si>
  <si>
    <t>ELETRODUTO FLEXÍVEL CORRUGADO, PVC, DN 32 MM (1") - FORNECIMENTO E INSTALAÇÃO. AF_12/2015</t>
  </si>
  <si>
    <t>SINAPI 91846</t>
  </si>
  <si>
    <t>SINAPI 73933/004</t>
  </si>
  <si>
    <t>PORTA DE FERRO, COM REQUADRO E GUARNICAO COMPLETA</t>
  </si>
  <si>
    <t>6.1</t>
  </si>
  <si>
    <t>6.3</t>
  </si>
  <si>
    <t>6.4</t>
  </si>
  <si>
    <t>5.2</t>
  </si>
  <si>
    <t>8.1.3</t>
  </si>
  <si>
    <t>8.1.5</t>
  </si>
  <si>
    <t>8.1.8</t>
  </si>
  <si>
    <t>8.1.9</t>
  </si>
  <si>
    <t>8.2.1</t>
  </si>
  <si>
    <t>8.2.6</t>
  </si>
  <si>
    <t>TUBO, PVC, SOLDÁVEL, DN 40MM - FORNECIMENTO E INSTALAÇÃO. AF_12/2014</t>
  </si>
  <si>
    <t>SINAPI 89448</t>
  </si>
  <si>
    <t>LUVA DE REDUÇÃO, PVC, SOLDÁVEL, DN 40MM X 32MM - FORNECIMENTO E INSTALAÇÃO. AF_12/2014</t>
  </si>
  <si>
    <t>SINAPI 89388</t>
  </si>
  <si>
    <t>REGISTRO DE GAVETA BRUTO DE 1 1/4", REF.10011300 ABNT DA DOCOL OU SIMILAR</t>
  </si>
  <si>
    <t>AGESUL 1301003284</t>
  </si>
  <si>
    <t>JOELHO 90 GRAUS COM BUCHA DE LATÃO, PVC, SOLDÁVEL, DN 25MM, X 1/2 - FORNECIMENTO E INSTALAÇÃO. AF_12/2014</t>
  </si>
  <si>
    <t>SINAPI 90373</t>
  </si>
  <si>
    <t>TÊ DE REDUÇÃO, PVC, SOLDÁVEL, DN 32MM X 25MM - FORNECIMENTO E INSTALAÇÃO. AF_12/2014</t>
  </si>
  <si>
    <t>SINAPI 89445</t>
  </si>
  <si>
    <t>TÊ DE REDUÇÃO, PVC, SOLDÁVEL, DN 40MM X 32MM -FORNECIMENTO E INSTALAÇÃO. AF_12/2014</t>
  </si>
  <si>
    <t>SINAPI 89624</t>
  </si>
  <si>
    <t>TÊ COM BUCHA DE LATÃO NA BOLSA CENTRAL, PVC, SOLDÁVEL, DN 25MM X 1/2, - FORNECIMENTO E INSTALAÇÃO.AF_12/2014</t>
  </si>
  <si>
    <t>SINAPI 89396</t>
  </si>
  <si>
    <t>LUVA COM BUCHA DE LATAO, PVC, 25 MM X 1/2"</t>
  </si>
  <si>
    <t>SINAPI 00003874</t>
  </si>
  <si>
    <t xml:space="preserve">JOELHO DE REDUCAO (32 X 3/4)  MM X POL. </t>
  </si>
  <si>
    <t>AGESUL 1301001076</t>
  </si>
  <si>
    <t>7.1.10</t>
  </si>
  <si>
    <t>TUBO PVC, SERIE NORMAL, ESGOTO PREDIAL, DN 50 MM, FORNECIDO E INSTALADO EM RAMAL DE DESCARGA OU RAMAL DE ESGOTO SANITÁRIO. AF_12/2014</t>
  </si>
  <si>
    <t>SINAPI 89712</t>
  </si>
  <si>
    <t>JOELHO 45 GRAUS, PVC, SERIE NORMAL, ESGOTO PREDIAL, DN 50 MM, JUNTA ELÁSTICA, FORNECIDO E INSTALADO EM RAMAL DE DESCARGA OU RAMAL DE ESGOTO SANITÁRIO. AF_12/2014</t>
  </si>
  <si>
    <t>SINAPI 89732</t>
  </si>
  <si>
    <t>LUVA SIMPLES, PVC, SERIE NORMAL, ESGOTO PREDIAL, DN 40 MM, JUNTA SOLDÁVEL, FORNECIDO E INSTALADO EM RAMAL DE DESCARGA OU RAMAL DE ESGOTO SANITÁRIO. AF_12/2014</t>
  </si>
  <si>
    <t>SINAPI 89752</t>
  </si>
  <si>
    <t>CURVA CURTA 90 GRAUS, PVC, SERIE NORMAL, ESGOTO PREDIAL, DN 100 MM, JUNTA ELÁSTICA, FORNECIDO E INSTALADO EM RAMAL DE DESCARGA OU RAMAL DE ESGOTO SANITÁRIO. AF_12/2014</t>
  </si>
  <si>
    <t>SINAPI 89748</t>
  </si>
  <si>
    <t>TE, PVC, SERIE NORMAL, ESGOTO PREDIAL, DN 75 X 75 MM, JUNTA ELÁSTICA, FORNECIDO E INSTALADO EM RAMAL DE DESCARGA OU RAMAL DE ESGOTO SANITÁRIO. AF_12/2014</t>
  </si>
  <si>
    <t>SINAPI 89786</t>
  </si>
  <si>
    <t>LUVA SIMPLES, PVC, SERIE NORMAL, ESGOTO PREDIAL, DN 50 MM, JUNTA ELÁSTICA, FORNECIDO E INSTALADO EM RAMAL DE DESCARGA OU RAMAL DE ESGOTO SANITÁRIO. AF_12/2014</t>
  </si>
  <si>
    <t>SINAPI 89753</t>
  </si>
  <si>
    <t>LUVA SIMPLES, PVC, SERIE NORMAL, ESGOTO PREDIAL, DN 75 MM, JUNTA ELÁSTICA, FORNECIDO E INSTALADO EM RAMAL DE DESCARGA OU RAMAL DE ESGOTO SANITÁRIO. AF_12/2014</t>
  </si>
  <si>
    <t>SINAPI 89774</t>
  </si>
  <si>
    <t>CAIXA SIFONADA, PVC, DN 100 X 100 X 50 MM, JUNTA ELÁSTICA, FORNECIDA E INSTALADA EM RAMAL DE DESCARGA OU EM RAMAL DE ESGOTO SANITÁRIO. AF_12/2014</t>
  </si>
  <si>
    <t>SINAPI 89707</t>
  </si>
  <si>
    <t>12.1</t>
  </si>
  <si>
    <t>12.2</t>
  </si>
  <si>
    <t>12.3</t>
  </si>
  <si>
    <t>12.4</t>
  </si>
  <si>
    <t>8.3.5</t>
  </si>
  <si>
    <t>8.3.6</t>
  </si>
  <si>
    <t>8.3.7</t>
  </si>
  <si>
    <t>8.3.8</t>
  </si>
  <si>
    <t>8.3.9</t>
  </si>
  <si>
    <t>8.3.10</t>
  </si>
  <si>
    <t>7.2.5</t>
  </si>
  <si>
    <t>7.2.8</t>
  </si>
  <si>
    <t>7.2.9</t>
  </si>
  <si>
    <t>7.2.10</t>
  </si>
  <si>
    <t>ARMAÇÃO DE PILAR OU VIGA DE UMA ESTRUTURA CONVENCIONAL DE CONCRETO ARMADO EM UMA EDIFICAÇÃO TÉRREA OU SOBRADO UTILIZANDO AÇO CA-50 DE 10,0 MM - MONTAGEM. AF_12/2015</t>
  </si>
  <si>
    <t>QUADRO DE DISTRIBUICAO DE ENERGIA DE EMBUTIR, EM CHAPA METALICA, PARA 18 DISJUNTORES, COM BARRAMENTO TRIFASICO E NEUTRO, FORNECIMENTO E INSTALACAO</t>
  </si>
  <si>
    <t>SINAPI 74131/004</t>
  </si>
  <si>
    <t>JOELHO 90 GRAUS, PVC, SOLDÁVEL, DN 40MM, INSTALADO EM PRUMADA DE ÁGUA- FORNECIMENTO E INSTALAÇÃO. AF_12/2014</t>
  </si>
  <si>
    <t>SINAPI 89497</t>
  </si>
  <si>
    <t>Indústria de Manipulação de Mandioca
Indústria de Manipulação de Mandioca
Indústria de Manipulação de Mandioca</t>
  </si>
  <si>
    <t>11.2</t>
  </si>
  <si>
    <t>SINAPI 86939</t>
  </si>
  <si>
    <t>Assetamento Esperança - Nucleo Social</t>
  </si>
  <si>
    <t>LAVATÓRIO LOUÇA BRANCA COM COLUNA, *44 X 35,5* CM, INCLUSO SIFÃO FLEXÍVEL EM PVC, VÁLVULA E ENGATE FLEXÍVEL 30CM EM PLÁSTICO E COM TORNEIRA CROMADA PADRÃO POPULAR - FORNECIMENTO E INSTALAÇÃO. AF_12/2013</t>
  </si>
  <si>
    <t>CONTRAPISO EM ARGAMASSA TRAÇO 1:4 (CIMENTO E AREIA), PREPARO MECÂNICO COM BETONEIRA 400 L. AF_06/2014</t>
  </si>
  <si>
    <t>10.3</t>
  </si>
  <si>
    <t>10.4</t>
  </si>
  <si>
    <t>COB</t>
  </si>
  <si>
    <t>SUPERESTRUTURA</t>
  </si>
  <si>
    <t>SINAPI 92610</t>
  </si>
  <si>
    <t>FABRICAÇÃO E INSTALAÇÃO DE TESOURA INTEIRA EM AÇO, VÃO DE 7 M, PARA TELHA METÁLICA, PLÁSTICA OU TERMOACÚSTICA, INCLUSO IÇAMENTO. AF_12/2015</t>
  </si>
  <si>
    <t>CAIXA ENTERRADA HIDRÁULICA RETANGULAR EM ALVENARIA COM TIJOLOS CERÂMICOS MACIÇOS, DIMENSÕES INTERNAS: 0,6X0,6X0,6 M PARA REDE DE ESGOTO. AF_05/2018</t>
  </si>
  <si>
    <t>SINAPI 97902</t>
  </si>
  <si>
    <t>8.1.11</t>
  </si>
  <si>
    <t>RASGO EM ALVENARIA PARA ELETRODUTOS COM DIAMETROS MENORES OU IGUAIS A 40 MM. AF_05/2015</t>
  </si>
  <si>
    <t>m</t>
  </si>
  <si>
    <t>SINAPI 90447</t>
  </si>
  <si>
    <t>8.3.11</t>
  </si>
  <si>
    <t>7.2.16</t>
  </si>
  <si>
    <t>7.2.17</t>
  </si>
  <si>
    <t>CAIXA DE DESCARGA DE PLASTICO, EXTERNA, DE 9L, PUXADOR FIO DE NYLON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</si>
</sst>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0"/>
    <numFmt numFmtId="167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8"/>
      <color theme="1" tint="4.9989318521683403E-2"/>
      <name val="Arial"/>
      <family val="2"/>
    </font>
    <font>
      <sz val="14"/>
      <color theme="1" tint="4.9989318521683403E-2"/>
      <name val="Calibri"/>
      <family val="2"/>
      <scheme val="minor"/>
    </font>
    <font>
      <u/>
      <sz val="14"/>
      <color theme="1" tint="4.9989318521683403E-2"/>
      <name val="Calibri"/>
      <family val="2"/>
      <scheme val="minor"/>
    </font>
    <font>
      <u/>
      <sz val="11"/>
      <color theme="1" tint="4.9989318521683403E-2"/>
      <name val="Calibri"/>
      <family val="2"/>
      <scheme val="minor"/>
    </font>
    <font>
      <u/>
      <sz val="12"/>
      <color theme="1" tint="4.9989318521683403E-2"/>
      <name val="Calibri"/>
      <family val="2"/>
      <scheme val="minor"/>
    </font>
    <font>
      <b/>
      <u/>
      <sz val="12"/>
      <color theme="1" tint="4.9989318521683403E-2"/>
      <name val="Calibri"/>
      <family val="2"/>
      <scheme val="minor"/>
    </font>
    <font>
      <b/>
      <u/>
      <sz val="8"/>
      <color theme="1" tint="4.9989318521683403E-2"/>
      <name val="Arial"/>
      <family val="2"/>
    </font>
    <font>
      <u/>
      <sz val="8"/>
      <color theme="1" tint="4.9989318521683403E-2"/>
      <name val="Arial"/>
      <family val="2"/>
    </font>
    <font>
      <b/>
      <sz val="28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/>
    <xf numFmtId="0" fontId="4" fillId="0" borderId="0"/>
  </cellStyleXfs>
  <cellXfs count="119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vertical="center" wrapText="1"/>
    </xf>
    <xf numFmtId="4" fontId="6" fillId="0" borderId="0" xfId="0" applyNumberFormat="1" applyFont="1" applyFill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2" applyFont="1" applyFill="1" applyAlignment="1" applyProtection="1">
      <alignment horizontal="center" vertical="center" wrapText="1"/>
    </xf>
    <xf numFmtId="1" fontId="8" fillId="0" borderId="0" xfId="1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0" xfId="0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7" fontId="12" fillId="0" borderId="0" xfId="1" applyNumberFormat="1" applyFont="1" applyFill="1" applyBorder="1" applyAlignment="1">
      <alignment vertical="center" wrapText="1"/>
    </xf>
    <xf numFmtId="167" fontId="12" fillId="0" borderId="0" xfId="1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2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6" fillId="0" borderId="5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9" fontId="7" fillId="0" borderId="0" xfId="1" applyNumberFormat="1" applyFont="1" applyFill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 wrapText="1"/>
    </xf>
    <xf numFmtId="2" fontId="7" fillId="0" borderId="0" xfId="0" applyNumberFormat="1" applyFont="1" applyFill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5" fontId="5" fillId="0" borderId="2" xfId="0" applyNumberFormat="1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left" vertical="center" wrapText="1"/>
    </xf>
    <xf numFmtId="165" fontId="5" fillId="0" borderId="3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left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3" applyFont="1" applyFill="1" applyBorder="1" applyAlignment="1" applyProtection="1">
      <alignment horizontal="left" vertical="center" wrapText="1"/>
    </xf>
    <xf numFmtId="0" fontId="15" fillId="0" borderId="0" xfId="2" applyFont="1" applyFill="1" applyBorder="1" applyAlignment="1" applyProtection="1">
      <alignment horizontal="left" vertical="center" wrapText="1"/>
    </xf>
    <xf numFmtId="0" fontId="15" fillId="0" borderId="0" xfId="3" applyFont="1" applyFill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2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67" fontId="6" fillId="0" borderId="0" xfId="1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4">
    <cellStyle name="Normal" xfId="0" builtinId="0"/>
    <cellStyle name="Normal_24DefProposta de construção de unidade isolada- v23" xfId="2" xr:uid="{00000000-0005-0000-0000-000002000000}"/>
    <cellStyle name="Normal_LAE-OGU" xfId="3" xr:uid="{00000000-0005-0000-0000-000003000000}"/>
    <cellStyle name="Vírgula" xfId="1" builtinId="3"/>
  </cellStyles>
  <dxfs count="1"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F265"/>
  <sheetViews>
    <sheetView showGridLines="0" tabSelected="1" zoomScale="70" zoomScaleNormal="70" zoomScaleSheetLayoutView="70" zoomScalePageLayoutView="70" workbookViewId="0">
      <selection activeCell="N17" sqref="N17"/>
    </sheetView>
  </sheetViews>
  <sheetFormatPr defaultRowHeight="15" x14ac:dyDescent="0.25"/>
  <cols>
    <col min="1" max="1" width="9.140625" style="3"/>
    <col min="2" max="2" width="12.7109375" style="2" bestFit="1" customWidth="1"/>
    <col min="3" max="3" width="18.5703125" style="2" customWidth="1"/>
    <col min="4" max="4" width="49.5703125" style="46" customWidth="1"/>
    <col min="5" max="5" width="5.42578125" style="2" customWidth="1"/>
    <col min="6" max="6" width="5.42578125" style="47" customWidth="1"/>
    <col min="7" max="7" width="7.28515625" style="47" customWidth="1"/>
    <col min="8" max="8" width="16" style="48" customWidth="1"/>
    <col min="9" max="9" width="15.28515625" style="48" bestFit="1" customWidth="1"/>
    <col min="10" max="10" width="13.85546875" style="49" bestFit="1" customWidth="1"/>
    <col min="11" max="11" width="14.7109375" style="1" customWidth="1"/>
    <col min="12" max="12" width="9.140625" style="2"/>
    <col min="13" max="18" width="9.140625" style="3"/>
    <col min="19" max="19" width="13.42578125" style="3" bestFit="1" customWidth="1"/>
    <col min="20" max="16384" width="9.140625" style="3"/>
  </cols>
  <sheetData>
    <row r="1" spans="2:22" ht="15" customHeight="1" x14ac:dyDescent="0.25">
      <c r="B1" s="95"/>
      <c r="C1" s="95"/>
      <c r="D1" s="95"/>
      <c r="E1" s="95"/>
      <c r="F1" s="95"/>
      <c r="G1" s="95"/>
      <c r="H1" s="95"/>
      <c r="I1" s="95"/>
      <c r="J1" s="95"/>
    </row>
    <row r="2" spans="2:22" ht="15" customHeight="1" x14ac:dyDescent="0.25">
      <c r="B2" s="95"/>
      <c r="C2" s="95"/>
      <c r="D2" s="95"/>
      <c r="E2" s="95"/>
      <c r="F2" s="95"/>
      <c r="G2" s="95"/>
      <c r="H2" s="95"/>
      <c r="I2" s="95"/>
      <c r="J2" s="95"/>
    </row>
    <row r="3" spans="2:22" ht="15" customHeight="1" x14ac:dyDescent="0.25">
      <c r="B3" s="95"/>
      <c r="C3" s="95"/>
      <c r="D3" s="95"/>
      <c r="E3" s="95"/>
      <c r="F3" s="95"/>
      <c r="G3" s="95"/>
      <c r="H3" s="95"/>
      <c r="I3" s="95"/>
      <c r="J3" s="95"/>
    </row>
    <row r="4" spans="2:22" x14ac:dyDescent="0.25">
      <c r="B4" s="95"/>
      <c r="C4" s="95"/>
      <c r="D4" s="95"/>
      <c r="E4" s="95"/>
      <c r="F4" s="95"/>
      <c r="G4" s="95"/>
      <c r="H4" s="95"/>
      <c r="I4" s="95"/>
      <c r="J4" s="95"/>
    </row>
    <row r="5" spans="2:22" x14ac:dyDescent="0.25">
      <c r="B5" s="95"/>
      <c r="C5" s="95"/>
      <c r="D5" s="95"/>
      <c r="E5" s="95"/>
      <c r="F5" s="95"/>
      <c r="G5" s="95"/>
      <c r="H5" s="95"/>
      <c r="I5" s="95"/>
      <c r="J5" s="95"/>
    </row>
    <row r="6" spans="2:22" x14ac:dyDescent="0.25">
      <c r="B6" s="95"/>
      <c r="C6" s="95"/>
      <c r="D6" s="95"/>
      <c r="E6" s="95"/>
      <c r="F6" s="95"/>
      <c r="G6" s="95"/>
      <c r="H6" s="95"/>
      <c r="I6" s="95"/>
      <c r="J6" s="95"/>
    </row>
    <row r="7" spans="2:22" ht="33.75" customHeight="1" x14ac:dyDescent="0.25">
      <c r="B7" s="95"/>
      <c r="C7" s="95"/>
      <c r="D7" s="95"/>
      <c r="E7" s="95"/>
      <c r="F7" s="95"/>
      <c r="G7" s="95"/>
      <c r="H7" s="95"/>
      <c r="I7" s="95"/>
      <c r="J7" s="95"/>
    </row>
    <row r="8" spans="2:22" x14ac:dyDescent="0.25">
      <c r="B8" s="95"/>
      <c r="C8" s="95"/>
      <c r="D8" s="95"/>
      <c r="E8" s="95"/>
      <c r="F8" s="95"/>
      <c r="G8" s="95"/>
      <c r="H8" s="95"/>
      <c r="I8" s="95"/>
      <c r="J8" s="95"/>
      <c r="U8" s="70"/>
      <c r="V8" s="70"/>
    </row>
    <row r="9" spans="2:22" ht="33.75" customHeight="1" x14ac:dyDescent="0.25">
      <c r="B9" s="96" t="s">
        <v>10</v>
      </c>
      <c r="C9" s="96"/>
      <c r="D9" s="97"/>
      <c r="E9" s="97"/>
      <c r="F9" s="97"/>
      <c r="G9" s="97"/>
      <c r="H9" s="97"/>
      <c r="I9" s="97"/>
      <c r="J9" s="97"/>
      <c r="U9" s="70"/>
    </row>
    <row r="10" spans="2:22" ht="15.75" customHeight="1" x14ac:dyDescent="0.25">
      <c r="B10" s="100" t="s">
        <v>21</v>
      </c>
      <c r="C10" s="100"/>
      <c r="D10" s="105" t="s">
        <v>403</v>
      </c>
      <c r="E10" s="105"/>
      <c r="F10" s="105"/>
      <c r="G10" s="105"/>
      <c r="H10" s="105"/>
      <c r="I10" s="105"/>
      <c r="J10" s="105"/>
      <c r="L10" s="13"/>
      <c r="U10" s="70"/>
    </row>
    <row r="11" spans="2:22" ht="15.75" customHeight="1" x14ac:dyDescent="0.25">
      <c r="B11" s="100" t="s">
        <v>0</v>
      </c>
      <c r="C11" s="100"/>
      <c r="D11" s="105"/>
      <c r="E11" s="105"/>
      <c r="F11" s="105"/>
      <c r="G11" s="105"/>
      <c r="H11" s="105"/>
      <c r="I11" s="105"/>
      <c r="J11" s="105"/>
      <c r="U11" s="70"/>
    </row>
    <row r="12" spans="2:22" ht="15.75" customHeight="1" x14ac:dyDescent="0.25">
      <c r="B12" s="100" t="s">
        <v>1</v>
      </c>
      <c r="C12" s="100"/>
      <c r="D12" s="105" t="s">
        <v>100</v>
      </c>
      <c r="E12" s="105"/>
      <c r="F12" s="105"/>
      <c r="G12" s="105"/>
      <c r="H12" s="105"/>
      <c r="I12" s="105"/>
      <c r="J12" s="105"/>
      <c r="U12" s="70"/>
    </row>
    <row r="13" spans="2:22" ht="15.75" customHeight="1" x14ac:dyDescent="0.25">
      <c r="B13" s="100" t="s">
        <v>2</v>
      </c>
      <c r="C13" s="100"/>
      <c r="D13" s="98" t="s">
        <v>406</v>
      </c>
      <c r="E13" s="98"/>
      <c r="F13" s="101" t="s">
        <v>25</v>
      </c>
      <c r="G13" s="101"/>
      <c r="H13" s="101"/>
      <c r="I13" s="102"/>
      <c r="J13" s="102"/>
      <c r="U13" s="70"/>
    </row>
    <row r="14" spans="2:22" ht="15.75" customHeight="1" x14ac:dyDescent="0.25">
      <c r="B14" s="100" t="s">
        <v>3</v>
      </c>
      <c r="C14" s="100"/>
      <c r="D14" s="98">
        <v>0.25</v>
      </c>
      <c r="E14" s="98"/>
      <c r="F14" s="101" t="s">
        <v>5</v>
      </c>
      <c r="G14" s="101"/>
      <c r="H14" s="101"/>
      <c r="I14" s="99">
        <v>0.90210000000000001</v>
      </c>
      <c r="J14" s="99"/>
      <c r="U14" s="70"/>
    </row>
    <row r="15" spans="2:22" ht="16.5" customHeight="1" x14ac:dyDescent="0.25">
      <c r="B15" s="100" t="s">
        <v>4</v>
      </c>
      <c r="C15" s="100"/>
      <c r="D15" s="105" t="s">
        <v>9</v>
      </c>
      <c r="E15" s="105"/>
      <c r="F15" s="101" t="s">
        <v>32</v>
      </c>
      <c r="G15" s="101"/>
      <c r="H15" s="101"/>
      <c r="I15" s="99" t="s">
        <v>102</v>
      </c>
      <c r="J15" s="99"/>
      <c r="U15" s="70"/>
    </row>
    <row r="16" spans="2:22" ht="15.75" x14ac:dyDescent="0.25">
      <c r="B16" s="106"/>
      <c r="C16" s="106"/>
      <c r="D16" s="106"/>
      <c r="E16" s="106"/>
      <c r="F16" s="106"/>
      <c r="G16" s="106"/>
      <c r="H16" s="106"/>
      <c r="I16" s="106"/>
      <c r="J16" s="106"/>
      <c r="U16" s="70"/>
    </row>
    <row r="17" spans="2:21" s="2" customFormat="1" ht="31.5" customHeight="1" x14ac:dyDescent="0.25">
      <c r="B17" s="60" t="s">
        <v>6</v>
      </c>
      <c r="C17" s="60" t="s">
        <v>29</v>
      </c>
      <c r="D17" s="60" t="s">
        <v>30</v>
      </c>
      <c r="E17" s="60" t="s">
        <v>7</v>
      </c>
      <c r="F17" s="103" t="s">
        <v>274</v>
      </c>
      <c r="G17" s="103"/>
      <c r="H17" s="58" t="s">
        <v>31</v>
      </c>
      <c r="I17" s="58" t="s">
        <v>26</v>
      </c>
      <c r="J17" s="58" t="s">
        <v>8</v>
      </c>
      <c r="K17" s="4"/>
      <c r="S17" s="13"/>
      <c r="U17" s="70"/>
    </row>
    <row r="18" spans="2:21" s="6" customFormat="1" ht="15.75" x14ac:dyDescent="0.25">
      <c r="B18" s="50" t="s">
        <v>14</v>
      </c>
      <c r="C18" s="50" t="s">
        <v>33</v>
      </c>
      <c r="D18" s="82" t="s">
        <v>34</v>
      </c>
      <c r="E18" s="82"/>
      <c r="F18" s="82"/>
      <c r="G18" s="82"/>
      <c r="H18" s="82"/>
      <c r="I18" s="82"/>
      <c r="J18" s="82"/>
      <c r="K18" s="5">
        <f t="shared" ref="K18:K81" si="0">$J$172</f>
        <v>0</v>
      </c>
      <c r="L18" s="71">
        <f>$D$14+1</f>
        <v>1.25</v>
      </c>
      <c r="U18" s="70"/>
    </row>
    <row r="19" spans="2:21" s="6" customFormat="1" ht="31.5" x14ac:dyDescent="0.25">
      <c r="B19" s="7" t="s">
        <v>13</v>
      </c>
      <c r="C19" s="7" t="s">
        <v>46</v>
      </c>
      <c r="D19" s="8" t="s">
        <v>43</v>
      </c>
      <c r="E19" s="9" t="s">
        <v>45</v>
      </c>
      <c r="F19" s="104">
        <v>2.88</v>
      </c>
      <c r="G19" s="104"/>
      <c r="H19" s="59"/>
      <c r="I19" s="56">
        <f>H19*L19</f>
        <v>0</v>
      </c>
      <c r="J19" s="56">
        <f>TRUNC(F19*I19,2)</f>
        <v>0</v>
      </c>
      <c r="K19" s="5">
        <f t="shared" si="0"/>
        <v>0</v>
      </c>
      <c r="L19" s="71">
        <f t="shared" ref="L19:L82" si="1">$D$14+1</f>
        <v>1.25</v>
      </c>
      <c r="U19" s="70"/>
    </row>
    <row r="20" spans="2:21" s="6" customFormat="1" ht="31.5" x14ac:dyDescent="0.25">
      <c r="B20" s="10" t="s">
        <v>35</v>
      </c>
      <c r="C20" s="10" t="s">
        <v>90</v>
      </c>
      <c r="D20" s="8" t="s">
        <v>99</v>
      </c>
      <c r="E20" s="9" t="s">
        <v>45</v>
      </c>
      <c r="F20" s="86">
        <v>83.85</v>
      </c>
      <c r="G20" s="86"/>
      <c r="H20" s="56"/>
      <c r="I20" s="73">
        <f>H20*L20</f>
        <v>0</v>
      </c>
      <c r="J20" s="77">
        <f t="shared" ref="J20:J21" si="2">TRUNC(F20*I20,2)</f>
        <v>0</v>
      </c>
      <c r="K20" s="5">
        <f t="shared" si="0"/>
        <v>0</v>
      </c>
      <c r="L20" s="71">
        <f t="shared" si="1"/>
        <v>1.25</v>
      </c>
      <c r="U20" s="70"/>
    </row>
    <row r="21" spans="2:21" s="6" customFormat="1" ht="47.25" x14ac:dyDescent="0.25">
      <c r="B21" s="7" t="s">
        <v>273</v>
      </c>
      <c r="C21" s="10" t="s">
        <v>276</v>
      </c>
      <c r="D21" s="8" t="s">
        <v>275</v>
      </c>
      <c r="E21" s="9" t="s">
        <v>272</v>
      </c>
      <c r="F21" s="86">
        <v>3</v>
      </c>
      <c r="G21" s="86"/>
      <c r="H21" s="56"/>
      <c r="I21" s="73">
        <f>H21*L21</f>
        <v>0</v>
      </c>
      <c r="J21" s="77">
        <f t="shared" si="2"/>
        <v>0</v>
      </c>
      <c r="K21" s="5">
        <f t="shared" si="0"/>
        <v>0</v>
      </c>
      <c r="L21" s="71">
        <f t="shared" si="1"/>
        <v>1.25</v>
      </c>
      <c r="R21" s="76"/>
      <c r="U21" s="70"/>
    </row>
    <row r="22" spans="2:21" ht="15.75" x14ac:dyDescent="0.25">
      <c r="B22" s="87"/>
      <c r="C22" s="87"/>
      <c r="D22" s="87"/>
      <c r="E22" s="87"/>
      <c r="F22" s="87"/>
      <c r="G22" s="87"/>
      <c r="H22" s="87"/>
      <c r="I22" s="11" t="s">
        <v>23</v>
      </c>
      <c r="J22" s="56">
        <f>TRUNC(SUM(J19:J21),2)</f>
        <v>0</v>
      </c>
      <c r="K22" s="5">
        <f t="shared" si="0"/>
        <v>0</v>
      </c>
      <c r="L22" s="71">
        <f t="shared" si="1"/>
        <v>1.25</v>
      </c>
      <c r="O22" s="70"/>
      <c r="U22" s="70"/>
    </row>
    <row r="23" spans="2:21" ht="15.75" x14ac:dyDescent="0.25">
      <c r="B23" s="50" t="s">
        <v>15</v>
      </c>
      <c r="C23" s="50" t="s">
        <v>53</v>
      </c>
      <c r="D23" s="82" t="s">
        <v>12</v>
      </c>
      <c r="E23" s="82"/>
      <c r="F23" s="82"/>
      <c r="G23" s="82"/>
      <c r="H23" s="82"/>
      <c r="I23" s="82"/>
      <c r="J23" s="82"/>
      <c r="K23" s="5">
        <f t="shared" si="0"/>
        <v>0</v>
      </c>
      <c r="L23" s="71">
        <f t="shared" si="1"/>
        <v>1.25</v>
      </c>
      <c r="U23" s="70"/>
    </row>
    <row r="24" spans="2:21" ht="15.75" customHeight="1" x14ac:dyDescent="0.25">
      <c r="B24" s="55" t="s">
        <v>95</v>
      </c>
      <c r="C24" s="53"/>
      <c r="D24" s="88" t="s">
        <v>311</v>
      </c>
      <c r="E24" s="89"/>
      <c r="F24" s="89"/>
      <c r="G24" s="89"/>
      <c r="H24" s="89"/>
      <c r="I24" s="89"/>
      <c r="J24" s="90"/>
      <c r="K24" s="5">
        <f t="shared" si="0"/>
        <v>0</v>
      </c>
      <c r="L24" s="71">
        <f t="shared" si="1"/>
        <v>1.25</v>
      </c>
      <c r="U24" s="70"/>
    </row>
    <row r="25" spans="2:21" ht="31.5" x14ac:dyDescent="0.25">
      <c r="B25" s="14" t="s">
        <v>316</v>
      </c>
      <c r="C25" s="14" t="s">
        <v>290</v>
      </c>
      <c r="D25" s="8" t="s">
        <v>289</v>
      </c>
      <c r="E25" s="9" t="s">
        <v>44</v>
      </c>
      <c r="F25" s="85">
        <v>48</v>
      </c>
      <c r="G25" s="85"/>
      <c r="H25" s="11"/>
      <c r="I25" s="56">
        <f>H25*L25</f>
        <v>0</v>
      </c>
      <c r="J25" s="75">
        <f>TRUNC(F25*I25,2)</f>
        <v>0</v>
      </c>
      <c r="K25" s="5">
        <f t="shared" si="0"/>
        <v>0</v>
      </c>
      <c r="L25" s="71">
        <f t="shared" si="1"/>
        <v>1.25</v>
      </c>
    </row>
    <row r="26" spans="2:21" ht="31.5" x14ac:dyDescent="0.25">
      <c r="B26" s="14" t="s">
        <v>317</v>
      </c>
      <c r="C26" s="14" t="s">
        <v>49</v>
      </c>
      <c r="D26" s="8" t="s">
        <v>50</v>
      </c>
      <c r="E26" s="9" t="s">
        <v>47</v>
      </c>
      <c r="F26" s="85">
        <v>2</v>
      </c>
      <c r="G26" s="85"/>
      <c r="H26" s="11"/>
      <c r="I26" s="73">
        <f>H26*L26</f>
        <v>0</v>
      </c>
      <c r="J26" s="77">
        <f t="shared" ref="J26:J29" si="3">TRUNC(F26*I26,2)</f>
        <v>0</v>
      </c>
      <c r="K26" s="5">
        <f t="shared" si="0"/>
        <v>0</v>
      </c>
      <c r="L26" s="71">
        <f t="shared" si="1"/>
        <v>1.25</v>
      </c>
    </row>
    <row r="27" spans="2:21" ht="47.25" x14ac:dyDescent="0.25">
      <c r="B27" s="14" t="s">
        <v>318</v>
      </c>
      <c r="C27" s="9" t="s">
        <v>56</v>
      </c>
      <c r="D27" s="8" t="s">
        <v>57</v>
      </c>
      <c r="E27" s="14" t="s">
        <v>47</v>
      </c>
      <c r="F27" s="85">
        <v>2.2000000000000002</v>
      </c>
      <c r="G27" s="85"/>
      <c r="H27" s="11"/>
      <c r="I27" s="73">
        <f>H27*L27</f>
        <v>0</v>
      </c>
      <c r="J27" s="77">
        <f t="shared" si="3"/>
        <v>0</v>
      </c>
      <c r="K27" s="5">
        <f t="shared" si="0"/>
        <v>0</v>
      </c>
      <c r="L27" s="71">
        <f t="shared" si="1"/>
        <v>1.25</v>
      </c>
    </row>
    <row r="28" spans="2:21" ht="31.5" x14ac:dyDescent="0.25">
      <c r="B28" s="14" t="s">
        <v>319</v>
      </c>
      <c r="C28" s="9" t="s">
        <v>59</v>
      </c>
      <c r="D28" s="8" t="s">
        <v>58</v>
      </c>
      <c r="E28" s="14" t="s">
        <v>47</v>
      </c>
      <c r="F28" s="91">
        <v>2.2000000000000002</v>
      </c>
      <c r="G28" s="92"/>
      <c r="H28" s="11"/>
      <c r="I28" s="73">
        <f>H28*L28</f>
        <v>0</v>
      </c>
      <c r="J28" s="77">
        <f t="shared" si="3"/>
        <v>0</v>
      </c>
      <c r="K28" s="5">
        <f t="shared" si="0"/>
        <v>0</v>
      </c>
      <c r="L28" s="71">
        <f t="shared" si="1"/>
        <v>1.25</v>
      </c>
    </row>
    <row r="29" spans="2:21" ht="47.25" x14ac:dyDescent="0.25">
      <c r="B29" s="14" t="s">
        <v>320</v>
      </c>
      <c r="C29" s="9" t="s">
        <v>61</v>
      </c>
      <c r="D29" s="8" t="s">
        <v>313</v>
      </c>
      <c r="E29" s="14" t="s">
        <v>60</v>
      </c>
      <c r="F29" s="85">
        <v>88.058999999999997</v>
      </c>
      <c r="G29" s="85"/>
      <c r="H29" s="11"/>
      <c r="I29" s="73">
        <f>H29*L29</f>
        <v>0</v>
      </c>
      <c r="J29" s="77">
        <f t="shared" si="3"/>
        <v>0</v>
      </c>
      <c r="K29" s="5">
        <f t="shared" si="0"/>
        <v>0</v>
      </c>
      <c r="L29" s="71">
        <f t="shared" si="1"/>
        <v>1.25</v>
      </c>
    </row>
    <row r="30" spans="2:21" ht="15.75" customHeight="1" x14ac:dyDescent="0.25">
      <c r="B30" s="55" t="s">
        <v>96</v>
      </c>
      <c r="C30" s="53"/>
      <c r="D30" s="88" t="s">
        <v>312</v>
      </c>
      <c r="E30" s="89"/>
      <c r="F30" s="89"/>
      <c r="G30" s="89"/>
      <c r="H30" s="89"/>
      <c r="I30" s="89"/>
      <c r="J30" s="90"/>
      <c r="K30" s="5">
        <f t="shared" si="0"/>
        <v>0</v>
      </c>
      <c r="L30" s="71">
        <f t="shared" si="1"/>
        <v>1.25</v>
      </c>
    </row>
    <row r="31" spans="2:21" ht="31.5" x14ac:dyDescent="0.25">
      <c r="B31" s="14" t="s">
        <v>321</v>
      </c>
      <c r="C31" s="14" t="s">
        <v>49</v>
      </c>
      <c r="D31" s="8" t="s">
        <v>50</v>
      </c>
      <c r="E31" s="9" t="s">
        <v>47</v>
      </c>
      <c r="F31" s="85">
        <v>7.444</v>
      </c>
      <c r="G31" s="85"/>
      <c r="H31" s="11"/>
      <c r="I31" s="65">
        <f>H31*L31</f>
        <v>0</v>
      </c>
      <c r="J31" s="75">
        <f>TRUNC(F31*I31,2)</f>
        <v>0</v>
      </c>
      <c r="K31" s="5">
        <f t="shared" si="0"/>
        <v>0</v>
      </c>
      <c r="L31" s="71">
        <f t="shared" si="1"/>
        <v>1.25</v>
      </c>
    </row>
    <row r="32" spans="2:21" ht="47.25" x14ac:dyDescent="0.25">
      <c r="B32" s="14" t="s">
        <v>322</v>
      </c>
      <c r="C32" s="9" t="s">
        <v>54</v>
      </c>
      <c r="D32" s="8" t="s">
        <v>55</v>
      </c>
      <c r="E32" s="9" t="s">
        <v>45</v>
      </c>
      <c r="F32" s="85">
        <v>46.79</v>
      </c>
      <c r="G32" s="85"/>
      <c r="H32" s="11"/>
      <c r="I32" s="73">
        <f>H32*L32</f>
        <v>0</v>
      </c>
      <c r="J32" s="77">
        <f t="shared" ref="J32:J37" si="4">TRUNC(F32*I32,2)</f>
        <v>0</v>
      </c>
      <c r="K32" s="5">
        <f t="shared" si="0"/>
        <v>0</v>
      </c>
      <c r="L32" s="71">
        <f t="shared" si="1"/>
        <v>1.25</v>
      </c>
    </row>
    <row r="33" spans="2:12" ht="47.25" x14ac:dyDescent="0.25">
      <c r="B33" s="14" t="s">
        <v>323</v>
      </c>
      <c r="C33" s="9" t="s">
        <v>56</v>
      </c>
      <c r="D33" s="8" t="s">
        <v>57</v>
      </c>
      <c r="E33" s="14" t="s">
        <v>47</v>
      </c>
      <c r="F33" s="85">
        <v>3.51</v>
      </c>
      <c r="G33" s="85"/>
      <c r="H33" s="11"/>
      <c r="I33" s="73">
        <f>H33*L33</f>
        <v>0</v>
      </c>
      <c r="J33" s="77">
        <f t="shared" si="4"/>
        <v>0</v>
      </c>
      <c r="K33" s="5">
        <f t="shared" si="0"/>
        <v>0</v>
      </c>
      <c r="L33" s="71">
        <f t="shared" si="1"/>
        <v>1.25</v>
      </c>
    </row>
    <row r="34" spans="2:12" ht="31.5" x14ac:dyDescent="0.25">
      <c r="B34" s="14" t="s">
        <v>324</v>
      </c>
      <c r="C34" s="9" t="s">
        <v>59</v>
      </c>
      <c r="D34" s="8" t="s">
        <v>58</v>
      </c>
      <c r="E34" s="14" t="s">
        <v>47</v>
      </c>
      <c r="F34" s="91">
        <v>3.51</v>
      </c>
      <c r="G34" s="92"/>
      <c r="H34" s="11"/>
      <c r="I34" s="73">
        <f>H34*L34</f>
        <v>0</v>
      </c>
      <c r="J34" s="77">
        <f t="shared" si="4"/>
        <v>0</v>
      </c>
      <c r="K34" s="5">
        <f t="shared" si="0"/>
        <v>0</v>
      </c>
      <c r="L34" s="71">
        <f t="shared" si="1"/>
        <v>1.25</v>
      </c>
    </row>
    <row r="35" spans="2:12" ht="47.25" x14ac:dyDescent="0.25">
      <c r="B35" s="14" t="s">
        <v>325</v>
      </c>
      <c r="C35" s="9" t="s">
        <v>61</v>
      </c>
      <c r="D35" s="8" t="s">
        <v>314</v>
      </c>
      <c r="E35" s="14" t="s">
        <v>60</v>
      </c>
      <c r="F35" s="85">
        <v>192.45500000000001</v>
      </c>
      <c r="G35" s="85"/>
      <c r="H35" s="11"/>
      <c r="I35" s="73">
        <f>H35*L35</f>
        <v>0</v>
      </c>
      <c r="J35" s="77">
        <f t="shared" si="4"/>
        <v>0</v>
      </c>
      <c r="K35" s="5">
        <f t="shared" si="0"/>
        <v>0</v>
      </c>
      <c r="L35" s="71">
        <f t="shared" si="1"/>
        <v>1.25</v>
      </c>
    </row>
    <row r="36" spans="2:12" ht="47.25" x14ac:dyDescent="0.25">
      <c r="B36" s="14" t="s">
        <v>326</v>
      </c>
      <c r="C36" s="9" t="s">
        <v>62</v>
      </c>
      <c r="D36" s="8" t="s">
        <v>315</v>
      </c>
      <c r="E36" s="14" t="s">
        <v>60</v>
      </c>
      <c r="F36" s="85">
        <v>64.048000000000002</v>
      </c>
      <c r="G36" s="85"/>
      <c r="H36" s="11"/>
      <c r="I36" s="73">
        <f>H36*L36</f>
        <v>0</v>
      </c>
      <c r="J36" s="77">
        <f t="shared" si="4"/>
        <v>0</v>
      </c>
      <c r="K36" s="5">
        <f t="shared" si="0"/>
        <v>0</v>
      </c>
      <c r="L36" s="71">
        <f t="shared" si="1"/>
        <v>1.25</v>
      </c>
    </row>
    <row r="37" spans="2:12" ht="31.5" x14ac:dyDescent="0.25">
      <c r="B37" s="14" t="s">
        <v>327</v>
      </c>
      <c r="C37" s="9" t="s">
        <v>64</v>
      </c>
      <c r="D37" s="8" t="s">
        <v>63</v>
      </c>
      <c r="E37" s="14" t="s">
        <v>47</v>
      </c>
      <c r="F37" s="85">
        <v>4.2530000000000001</v>
      </c>
      <c r="G37" s="85"/>
      <c r="H37" s="11"/>
      <c r="I37" s="73">
        <f>H37*L37</f>
        <v>0</v>
      </c>
      <c r="J37" s="77">
        <f t="shared" si="4"/>
        <v>0</v>
      </c>
      <c r="K37" s="5">
        <f t="shared" si="0"/>
        <v>0</v>
      </c>
      <c r="L37" s="71">
        <f t="shared" si="1"/>
        <v>1.25</v>
      </c>
    </row>
    <row r="38" spans="2:12" ht="47.25" x14ac:dyDescent="0.25">
      <c r="B38" s="14" t="s">
        <v>328</v>
      </c>
      <c r="C38" s="9" t="s">
        <v>66</v>
      </c>
      <c r="D38" s="8" t="s">
        <v>65</v>
      </c>
      <c r="E38" s="14" t="s">
        <v>45</v>
      </c>
      <c r="F38" s="85">
        <v>53.17</v>
      </c>
      <c r="G38" s="85"/>
      <c r="H38" s="11"/>
      <c r="I38" s="73">
        <f>H38*L38</f>
        <v>0</v>
      </c>
      <c r="J38" s="77">
        <f>TRUNC(F38*I38,2)</f>
        <v>0</v>
      </c>
      <c r="K38" s="5">
        <f t="shared" si="0"/>
        <v>0</v>
      </c>
      <c r="L38" s="71">
        <f t="shared" si="1"/>
        <v>1.25</v>
      </c>
    </row>
    <row r="39" spans="2:12" ht="15.75" x14ac:dyDescent="0.25">
      <c r="B39" s="116"/>
      <c r="C39" s="117"/>
      <c r="D39" s="117"/>
      <c r="E39" s="117"/>
      <c r="F39" s="117"/>
      <c r="G39" s="117"/>
      <c r="H39" s="118"/>
      <c r="I39" s="11" t="s">
        <v>23</v>
      </c>
      <c r="J39" s="56">
        <f>TRUNC(SUM(J25:J38),2)</f>
        <v>0</v>
      </c>
      <c r="K39" s="5">
        <f t="shared" si="0"/>
        <v>0</v>
      </c>
      <c r="L39" s="71">
        <f t="shared" si="1"/>
        <v>1.25</v>
      </c>
    </row>
    <row r="40" spans="2:12" ht="15.75" x14ac:dyDescent="0.25">
      <c r="B40" s="50" t="s">
        <v>16</v>
      </c>
      <c r="C40" s="50" t="s">
        <v>67</v>
      </c>
      <c r="D40" s="82" t="s">
        <v>412</v>
      </c>
      <c r="E40" s="82"/>
      <c r="F40" s="82"/>
      <c r="G40" s="82"/>
      <c r="H40" s="82"/>
      <c r="I40" s="82"/>
      <c r="J40" s="82"/>
      <c r="K40" s="5">
        <f t="shared" si="0"/>
        <v>0</v>
      </c>
      <c r="L40" s="71">
        <f t="shared" si="1"/>
        <v>1.25</v>
      </c>
    </row>
    <row r="41" spans="2:12" ht="15.75" customHeight="1" x14ac:dyDescent="0.25">
      <c r="B41" s="55" t="s">
        <v>22</v>
      </c>
      <c r="C41" s="53"/>
      <c r="D41" s="88" t="s">
        <v>124</v>
      </c>
      <c r="E41" s="89"/>
      <c r="F41" s="89"/>
      <c r="G41" s="89"/>
      <c r="H41" s="89"/>
      <c r="I41" s="89"/>
      <c r="J41" s="90"/>
      <c r="K41" s="5">
        <f t="shared" si="0"/>
        <v>0</v>
      </c>
      <c r="L41" s="71">
        <f t="shared" si="1"/>
        <v>1.25</v>
      </c>
    </row>
    <row r="42" spans="2:12" ht="63" x14ac:dyDescent="0.25">
      <c r="B42" s="14" t="s">
        <v>260</v>
      </c>
      <c r="C42" s="14" t="s">
        <v>125</v>
      </c>
      <c r="D42" s="57" t="s">
        <v>277</v>
      </c>
      <c r="E42" s="14" t="s">
        <v>45</v>
      </c>
      <c r="F42" s="85">
        <v>44.13</v>
      </c>
      <c r="G42" s="85"/>
      <c r="H42" s="11"/>
      <c r="I42" s="56">
        <f>H42*L42</f>
        <v>0</v>
      </c>
      <c r="J42" s="75">
        <f>TRUNC(F42*I42,2)</f>
        <v>0</v>
      </c>
      <c r="K42" s="5">
        <f t="shared" si="0"/>
        <v>0</v>
      </c>
      <c r="L42" s="71">
        <f t="shared" si="1"/>
        <v>1.25</v>
      </c>
    </row>
    <row r="43" spans="2:12" ht="47.25" x14ac:dyDescent="0.25">
      <c r="B43" s="14" t="s">
        <v>261</v>
      </c>
      <c r="C43" s="14" t="s">
        <v>126</v>
      </c>
      <c r="D43" s="8" t="s">
        <v>278</v>
      </c>
      <c r="E43" s="14" t="s">
        <v>47</v>
      </c>
      <c r="F43" s="85">
        <v>2.1800000000000002</v>
      </c>
      <c r="G43" s="85"/>
      <c r="H43" s="11"/>
      <c r="I43" s="73">
        <f>H43*L43</f>
        <v>0</v>
      </c>
      <c r="J43" s="77">
        <f t="shared" ref="J43:J45" si="5">TRUNC(F43*I43,2)</f>
        <v>0</v>
      </c>
      <c r="K43" s="5">
        <f t="shared" si="0"/>
        <v>0</v>
      </c>
      <c r="L43" s="71">
        <f t="shared" si="1"/>
        <v>1.25</v>
      </c>
    </row>
    <row r="44" spans="2:12" ht="78.75" x14ac:dyDescent="0.25">
      <c r="B44" s="14" t="s">
        <v>262</v>
      </c>
      <c r="C44" s="14" t="s">
        <v>61</v>
      </c>
      <c r="D44" s="8" t="s">
        <v>398</v>
      </c>
      <c r="E44" s="14" t="s">
        <v>60</v>
      </c>
      <c r="F44" s="85">
        <v>126.24</v>
      </c>
      <c r="G44" s="85"/>
      <c r="H44" s="11"/>
      <c r="I44" s="73">
        <f>H44*L44</f>
        <v>0</v>
      </c>
      <c r="J44" s="77">
        <f t="shared" si="5"/>
        <v>0</v>
      </c>
      <c r="K44" s="5">
        <f t="shared" si="0"/>
        <v>0</v>
      </c>
      <c r="L44" s="71">
        <f t="shared" si="1"/>
        <v>1.25</v>
      </c>
    </row>
    <row r="45" spans="2:12" ht="63" x14ac:dyDescent="0.25">
      <c r="B45" s="14" t="s">
        <v>263</v>
      </c>
      <c r="C45" s="14" t="s">
        <v>62</v>
      </c>
      <c r="D45" s="8" t="s">
        <v>279</v>
      </c>
      <c r="E45" s="14" t="s">
        <v>60</v>
      </c>
      <c r="F45" s="85">
        <v>40.049999999999997</v>
      </c>
      <c r="G45" s="85"/>
      <c r="H45" s="11"/>
      <c r="I45" s="73">
        <f>H45*L45</f>
        <v>0</v>
      </c>
      <c r="J45" s="77">
        <f t="shared" si="5"/>
        <v>0</v>
      </c>
      <c r="K45" s="5">
        <f t="shared" si="0"/>
        <v>0</v>
      </c>
      <c r="L45" s="71">
        <f t="shared" si="1"/>
        <v>1.25</v>
      </c>
    </row>
    <row r="46" spans="2:12" ht="15.75" x14ac:dyDescent="0.25">
      <c r="B46" s="87"/>
      <c r="C46" s="87"/>
      <c r="D46" s="87"/>
      <c r="E46" s="87"/>
      <c r="F46" s="87"/>
      <c r="G46" s="87"/>
      <c r="H46" s="87"/>
      <c r="I46" s="11" t="s">
        <v>23</v>
      </c>
      <c r="J46" s="56">
        <f>TRUNC(SUM(J42:J45),2)</f>
        <v>0</v>
      </c>
      <c r="K46" s="5">
        <f t="shared" si="0"/>
        <v>0</v>
      </c>
      <c r="L46" s="71">
        <f t="shared" si="1"/>
        <v>1.25</v>
      </c>
    </row>
    <row r="47" spans="2:12" ht="15.75" x14ac:dyDescent="0.25">
      <c r="B47" s="50" t="s">
        <v>17</v>
      </c>
      <c r="C47" s="50" t="s">
        <v>411</v>
      </c>
      <c r="D47" s="82" t="s">
        <v>101</v>
      </c>
      <c r="E47" s="82"/>
      <c r="F47" s="82"/>
      <c r="G47" s="82"/>
      <c r="H47" s="82"/>
      <c r="I47" s="82"/>
      <c r="J47" s="82"/>
      <c r="K47" s="5">
        <f t="shared" si="0"/>
        <v>0</v>
      </c>
      <c r="L47" s="71">
        <f t="shared" si="1"/>
        <v>1.25</v>
      </c>
    </row>
    <row r="48" spans="2:12" ht="47.25" x14ac:dyDescent="0.25">
      <c r="B48" s="14" t="s">
        <v>127</v>
      </c>
      <c r="C48" s="51" t="s">
        <v>298</v>
      </c>
      <c r="D48" s="52" t="s">
        <v>299</v>
      </c>
      <c r="E48" s="64" t="s">
        <v>45</v>
      </c>
      <c r="F48" s="83">
        <v>119.82</v>
      </c>
      <c r="G48" s="84"/>
      <c r="H48" s="61"/>
      <c r="I48" s="56">
        <f>H48*L48</f>
        <v>0</v>
      </c>
      <c r="J48" s="75">
        <f>TRUNC(F48*I48,2)</f>
        <v>0</v>
      </c>
      <c r="K48" s="5">
        <f t="shared" si="0"/>
        <v>0</v>
      </c>
      <c r="L48" s="71">
        <f t="shared" si="1"/>
        <v>1.25</v>
      </c>
    </row>
    <row r="49" spans="2:12" ht="78.75" x14ac:dyDescent="0.25">
      <c r="B49" s="14" t="s">
        <v>36</v>
      </c>
      <c r="C49" s="51" t="s">
        <v>302</v>
      </c>
      <c r="D49" s="52" t="s">
        <v>303</v>
      </c>
      <c r="E49" s="64" t="s">
        <v>45</v>
      </c>
      <c r="F49" s="83">
        <v>119.82</v>
      </c>
      <c r="G49" s="84"/>
      <c r="H49" s="61"/>
      <c r="I49" s="73">
        <f>H49*L49</f>
        <v>0</v>
      </c>
      <c r="J49" s="77">
        <f t="shared" ref="J49:J51" si="6">TRUNC(F49*I49,2)</f>
        <v>0</v>
      </c>
      <c r="K49" s="5">
        <f t="shared" si="0"/>
        <v>0</v>
      </c>
      <c r="L49" s="71">
        <f t="shared" si="1"/>
        <v>1.25</v>
      </c>
    </row>
    <row r="50" spans="2:12" ht="15.75" x14ac:dyDescent="0.25">
      <c r="B50" s="14" t="s">
        <v>304</v>
      </c>
      <c r="C50" s="51" t="s">
        <v>300</v>
      </c>
      <c r="D50" s="52" t="s">
        <v>301</v>
      </c>
      <c r="E50" s="64" t="s">
        <v>44</v>
      </c>
      <c r="F50" s="83">
        <v>14.6</v>
      </c>
      <c r="G50" s="84"/>
      <c r="H50" s="61"/>
      <c r="I50" s="73">
        <f>H50*L50</f>
        <v>0</v>
      </c>
      <c r="J50" s="77">
        <f t="shared" si="6"/>
        <v>0</v>
      </c>
      <c r="K50" s="5">
        <f t="shared" si="0"/>
        <v>0</v>
      </c>
      <c r="L50" s="71">
        <f t="shared" si="1"/>
        <v>1.25</v>
      </c>
    </row>
    <row r="51" spans="2:12" ht="63" x14ac:dyDescent="0.25">
      <c r="B51" s="14" t="s">
        <v>307</v>
      </c>
      <c r="C51" s="51" t="s">
        <v>413</v>
      </c>
      <c r="D51" s="52" t="s">
        <v>414</v>
      </c>
      <c r="E51" s="14" t="s">
        <v>71</v>
      </c>
      <c r="F51" s="83">
        <v>2</v>
      </c>
      <c r="G51" s="84"/>
      <c r="H51" s="61"/>
      <c r="I51" s="73">
        <f>H51*L51</f>
        <v>0</v>
      </c>
      <c r="J51" s="77">
        <f t="shared" si="6"/>
        <v>0</v>
      </c>
      <c r="K51" s="5">
        <f t="shared" si="0"/>
        <v>0</v>
      </c>
      <c r="L51" s="71">
        <f t="shared" si="1"/>
        <v>1.25</v>
      </c>
    </row>
    <row r="52" spans="2:12" ht="31.5" x14ac:dyDescent="0.25">
      <c r="B52" s="14" t="s">
        <v>308</v>
      </c>
      <c r="C52" s="51" t="s">
        <v>305</v>
      </c>
      <c r="D52" s="52" t="s">
        <v>306</v>
      </c>
      <c r="E52" s="64" t="s">
        <v>45</v>
      </c>
      <c r="F52" s="83">
        <v>119.82</v>
      </c>
      <c r="G52" s="84"/>
      <c r="H52" s="61"/>
      <c r="I52" s="73">
        <f>H52*L52</f>
        <v>0</v>
      </c>
      <c r="J52" s="77">
        <f>TRUNC(F52*I52,2)</f>
        <v>0</v>
      </c>
      <c r="K52" s="5">
        <f t="shared" si="0"/>
        <v>0</v>
      </c>
      <c r="L52" s="71">
        <f t="shared" si="1"/>
        <v>1.25</v>
      </c>
    </row>
    <row r="53" spans="2:12" ht="15.75" x14ac:dyDescent="0.25">
      <c r="B53" s="87"/>
      <c r="C53" s="87"/>
      <c r="D53" s="87"/>
      <c r="E53" s="87"/>
      <c r="F53" s="87"/>
      <c r="G53" s="87"/>
      <c r="H53" s="87"/>
      <c r="I53" s="11" t="s">
        <v>23</v>
      </c>
      <c r="J53" s="56">
        <f>TRUNC(SUM(J48:J52),2)</f>
        <v>0</v>
      </c>
      <c r="K53" s="5">
        <f t="shared" si="0"/>
        <v>0</v>
      </c>
      <c r="L53" s="71">
        <f t="shared" si="1"/>
        <v>1.25</v>
      </c>
    </row>
    <row r="54" spans="2:12" ht="15.75" x14ac:dyDescent="0.25">
      <c r="B54" s="50" t="s">
        <v>18</v>
      </c>
      <c r="C54" s="50" t="s">
        <v>69</v>
      </c>
      <c r="D54" s="82" t="s">
        <v>70</v>
      </c>
      <c r="E54" s="82"/>
      <c r="F54" s="82"/>
      <c r="G54" s="82"/>
      <c r="H54" s="82"/>
      <c r="I54" s="82"/>
      <c r="J54" s="82"/>
      <c r="K54" s="5">
        <f t="shared" si="0"/>
        <v>0</v>
      </c>
      <c r="L54" s="71">
        <f t="shared" si="1"/>
        <v>1.25</v>
      </c>
    </row>
    <row r="55" spans="2:12" ht="78.75" x14ac:dyDescent="0.25">
      <c r="B55" s="9" t="s">
        <v>37</v>
      </c>
      <c r="C55" s="14" t="s">
        <v>68</v>
      </c>
      <c r="D55" s="57" t="s">
        <v>280</v>
      </c>
      <c r="E55" s="14" t="s">
        <v>45</v>
      </c>
      <c r="F55" s="85">
        <v>176.96</v>
      </c>
      <c r="G55" s="85"/>
      <c r="H55" s="11"/>
      <c r="I55" s="56">
        <f>H55*L55</f>
        <v>0</v>
      </c>
      <c r="J55" s="75">
        <f>TRUNC(F55*I55,2)</f>
        <v>0</v>
      </c>
      <c r="K55" s="5">
        <f t="shared" si="0"/>
        <v>0</v>
      </c>
      <c r="L55" s="71">
        <f t="shared" si="1"/>
        <v>1.25</v>
      </c>
    </row>
    <row r="56" spans="2:12" ht="31.5" x14ac:dyDescent="0.25">
      <c r="B56" s="9" t="s">
        <v>342</v>
      </c>
      <c r="C56" s="14" t="s">
        <v>310</v>
      </c>
      <c r="D56" s="63" t="s">
        <v>309</v>
      </c>
      <c r="E56" s="14" t="s">
        <v>44</v>
      </c>
      <c r="F56" s="85">
        <v>61.039000000000001</v>
      </c>
      <c r="G56" s="85"/>
      <c r="H56" s="11"/>
      <c r="I56" s="73">
        <f>H56*L56</f>
        <v>0</v>
      </c>
      <c r="J56" s="77">
        <f>TRUNC(F56*I56,2)</f>
        <v>0</v>
      </c>
      <c r="K56" s="5">
        <f t="shared" si="0"/>
        <v>0</v>
      </c>
      <c r="L56" s="71">
        <f t="shared" si="1"/>
        <v>1.25</v>
      </c>
    </row>
    <row r="57" spans="2:12" ht="15.75" x14ac:dyDescent="0.25">
      <c r="B57" s="87"/>
      <c r="C57" s="87"/>
      <c r="D57" s="87"/>
      <c r="E57" s="87"/>
      <c r="F57" s="87"/>
      <c r="G57" s="87"/>
      <c r="H57" s="87"/>
      <c r="I57" s="11" t="s">
        <v>23</v>
      </c>
      <c r="J57" s="56">
        <f>TRUNC(SUM(J55:J56),2)</f>
        <v>0</v>
      </c>
      <c r="K57" s="5">
        <f t="shared" si="0"/>
        <v>0</v>
      </c>
      <c r="L57" s="71">
        <f t="shared" si="1"/>
        <v>1.25</v>
      </c>
    </row>
    <row r="58" spans="2:12" ht="15.75" x14ac:dyDescent="0.25">
      <c r="B58" s="50" t="s">
        <v>27</v>
      </c>
      <c r="C58" s="50" t="s">
        <v>72</v>
      </c>
      <c r="D58" s="82" t="s">
        <v>73</v>
      </c>
      <c r="E58" s="82"/>
      <c r="F58" s="82"/>
      <c r="G58" s="82"/>
      <c r="H58" s="82"/>
      <c r="I58" s="82"/>
      <c r="J58" s="82"/>
      <c r="K58" s="5">
        <f t="shared" si="0"/>
        <v>0</v>
      </c>
      <c r="L58" s="71">
        <f t="shared" si="1"/>
        <v>1.25</v>
      </c>
    </row>
    <row r="59" spans="2:12" ht="31.5" x14ac:dyDescent="0.25">
      <c r="B59" s="14" t="s">
        <v>339</v>
      </c>
      <c r="C59" s="14" t="s">
        <v>337</v>
      </c>
      <c r="D59" s="67" t="s">
        <v>338</v>
      </c>
      <c r="E59" s="14" t="s">
        <v>45</v>
      </c>
      <c r="F59" s="85">
        <v>16.97</v>
      </c>
      <c r="G59" s="85"/>
      <c r="H59" s="11"/>
      <c r="I59" s="56">
        <f>H59*L59</f>
        <v>0</v>
      </c>
      <c r="J59" s="75">
        <f>TRUNC(F59*I59,2)</f>
        <v>0</v>
      </c>
      <c r="K59" s="5">
        <f t="shared" si="0"/>
        <v>0</v>
      </c>
      <c r="L59" s="71">
        <f t="shared" si="1"/>
        <v>1.25</v>
      </c>
    </row>
    <row r="60" spans="2:12" ht="47.25" x14ac:dyDescent="0.25">
      <c r="B60" s="14" t="s">
        <v>128</v>
      </c>
      <c r="C60" s="14" t="s">
        <v>115</v>
      </c>
      <c r="D60" s="57" t="s">
        <v>116</v>
      </c>
      <c r="E60" s="14" t="s">
        <v>71</v>
      </c>
      <c r="F60" s="85">
        <v>8</v>
      </c>
      <c r="G60" s="85"/>
      <c r="H60" s="11"/>
      <c r="I60" s="73">
        <f>H60*L60</f>
        <v>0</v>
      </c>
      <c r="J60" s="77">
        <f t="shared" ref="J60:J64" si="7">TRUNC(F60*I60,2)</f>
        <v>0</v>
      </c>
      <c r="K60" s="5">
        <f t="shared" si="0"/>
        <v>0</v>
      </c>
      <c r="L60" s="71">
        <f t="shared" si="1"/>
        <v>1.25</v>
      </c>
    </row>
    <row r="61" spans="2:12" ht="47.25" x14ac:dyDescent="0.25">
      <c r="B61" s="14" t="s">
        <v>340</v>
      </c>
      <c r="C61" s="14" t="s">
        <v>117</v>
      </c>
      <c r="D61" s="57" t="s">
        <v>296</v>
      </c>
      <c r="E61" s="14" t="s">
        <v>45</v>
      </c>
      <c r="F61" s="85">
        <v>5.0999999999999996</v>
      </c>
      <c r="G61" s="85"/>
      <c r="H61" s="11"/>
      <c r="I61" s="73">
        <f>H61*L61</f>
        <v>0</v>
      </c>
      <c r="J61" s="77">
        <f t="shared" si="7"/>
        <v>0</v>
      </c>
      <c r="K61" s="5">
        <f t="shared" si="0"/>
        <v>0</v>
      </c>
      <c r="L61" s="71">
        <f t="shared" si="1"/>
        <v>1.25</v>
      </c>
    </row>
    <row r="62" spans="2:12" ht="47.25" x14ac:dyDescent="0.25">
      <c r="B62" s="14" t="s">
        <v>341</v>
      </c>
      <c r="C62" s="14" t="s">
        <v>118</v>
      </c>
      <c r="D62" s="57" t="s">
        <v>297</v>
      </c>
      <c r="E62" s="14" t="s">
        <v>45</v>
      </c>
      <c r="F62" s="85">
        <v>0.25</v>
      </c>
      <c r="G62" s="85"/>
      <c r="H62" s="11"/>
      <c r="I62" s="73">
        <f>H62*L62</f>
        <v>0</v>
      </c>
      <c r="J62" s="77">
        <f t="shared" si="7"/>
        <v>0</v>
      </c>
      <c r="K62" s="5">
        <f t="shared" si="0"/>
        <v>0</v>
      </c>
      <c r="L62" s="71">
        <f t="shared" si="1"/>
        <v>1.25</v>
      </c>
    </row>
    <row r="63" spans="2:12" ht="47.25" x14ac:dyDescent="0.25">
      <c r="B63" s="14" t="s">
        <v>129</v>
      </c>
      <c r="C63" s="14" t="s">
        <v>119</v>
      </c>
      <c r="D63" s="57" t="s">
        <v>120</v>
      </c>
      <c r="E63" s="14" t="s">
        <v>71</v>
      </c>
      <c r="F63" s="85">
        <v>5</v>
      </c>
      <c r="G63" s="85"/>
      <c r="H63" s="11"/>
      <c r="I63" s="73">
        <f>H63*L63</f>
        <v>0</v>
      </c>
      <c r="J63" s="77">
        <f t="shared" si="7"/>
        <v>0</v>
      </c>
      <c r="K63" s="5">
        <f t="shared" si="0"/>
        <v>0</v>
      </c>
      <c r="L63" s="71">
        <f t="shared" si="1"/>
        <v>1.25</v>
      </c>
    </row>
    <row r="64" spans="2:12" ht="31.5" x14ac:dyDescent="0.25">
      <c r="B64" s="14" t="s">
        <v>130</v>
      </c>
      <c r="C64" s="14" t="s">
        <v>121</v>
      </c>
      <c r="D64" s="57" t="s">
        <v>281</v>
      </c>
      <c r="E64" s="14" t="s">
        <v>44</v>
      </c>
      <c r="F64" s="85">
        <v>26.78</v>
      </c>
      <c r="G64" s="85"/>
      <c r="H64" s="11"/>
      <c r="I64" s="73">
        <f>H64*L64</f>
        <v>0</v>
      </c>
      <c r="J64" s="77">
        <f t="shared" si="7"/>
        <v>0</v>
      </c>
      <c r="K64" s="5">
        <f t="shared" si="0"/>
        <v>0</v>
      </c>
      <c r="L64" s="71">
        <f t="shared" si="1"/>
        <v>1.25</v>
      </c>
    </row>
    <row r="65" spans="2:12" ht="31.5" x14ac:dyDescent="0.25">
      <c r="B65" s="14" t="s">
        <v>131</v>
      </c>
      <c r="C65" s="14" t="s">
        <v>123</v>
      </c>
      <c r="D65" s="57" t="s">
        <v>122</v>
      </c>
      <c r="E65" s="14" t="s">
        <v>44</v>
      </c>
      <c r="F65" s="85">
        <v>10.7</v>
      </c>
      <c r="G65" s="85"/>
      <c r="H65" s="11"/>
      <c r="I65" s="73">
        <f>H65*L65</f>
        <v>0</v>
      </c>
      <c r="J65" s="77">
        <f>TRUNC(F65*I65,2)</f>
        <v>0</v>
      </c>
      <c r="K65" s="5">
        <f t="shared" si="0"/>
        <v>0</v>
      </c>
      <c r="L65" s="71">
        <f t="shared" si="1"/>
        <v>1.25</v>
      </c>
    </row>
    <row r="66" spans="2:12" ht="15.75" x14ac:dyDescent="0.25">
      <c r="B66" s="87"/>
      <c r="C66" s="87"/>
      <c r="D66" s="87"/>
      <c r="E66" s="87"/>
      <c r="F66" s="87"/>
      <c r="G66" s="87"/>
      <c r="H66" s="87"/>
      <c r="I66" s="11" t="s">
        <v>23</v>
      </c>
      <c r="J66" s="56">
        <f>TRUNC(SUM(J59:J65),2)</f>
        <v>0</v>
      </c>
      <c r="K66" s="5">
        <f t="shared" si="0"/>
        <v>0</v>
      </c>
      <c r="L66" s="71">
        <f t="shared" si="1"/>
        <v>1.25</v>
      </c>
    </row>
    <row r="67" spans="2:12" ht="15.75" x14ac:dyDescent="0.25">
      <c r="B67" s="50" t="s">
        <v>19</v>
      </c>
      <c r="C67" s="50" t="s">
        <v>74</v>
      </c>
      <c r="D67" s="82" t="s">
        <v>179</v>
      </c>
      <c r="E67" s="82"/>
      <c r="F67" s="82"/>
      <c r="G67" s="82"/>
      <c r="H67" s="82"/>
      <c r="I67" s="82"/>
      <c r="J67" s="82"/>
      <c r="K67" s="5">
        <f t="shared" si="0"/>
        <v>0</v>
      </c>
      <c r="L67" s="71">
        <f t="shared" si="1"/>
        <v>1.25</v>
      </c>
    </row>
    <row r="68" spans="2:12" ht="15.75" customHeight="1" x14ac:dyDescent="0.25">
      <c r="B68" s="55" t="s">
        <v>97</v>
      </c>
      <c r="C68" s="53"/>
      <c r="D68" s="88" t="s">
        <v>180</v>
      </c>
      <c r="E68" s="89"/>
      <c r="F68" s="89"/>
      <c r="G68" s="89"/>
      <c r="H68" s="89"/>
      <c r="I68" s="89"/>
      <c r="J68" s="90"/>
      <c r="K68" s="5">
        <f t="shared" si="0"/>
        <v>0</v>
      </c>
      <c r="L68" s="71">
        <f t="shared" si="1"/>
        <v>1.25</v>
      </c>
    </row>
    <row r="69" spans="2:12" ht="31.5" x14ac:dyDescent="0.25">
      <c r="B69" s="9" t="s">
        <v>196</v>
      </c>
      <c r="C69" s="9" t="s">
        <v>225</v>
      </c>
      <c r="D69" s="57" t="s">
        <v>282</v>
      </c>
      <c r="E69" s="14" t="s">
        <v>44</v>
      </c>
      <c r="F69" s="86">
        <v>18</v>
      </c>
      <c r="G69" s="86"/>
      <c r="H69" s="11"/>
      <c r="I69" s="56">
        <f>H69*L69</f>
        <v>0</v>
      </c>
      <c r="J69" s="75">
        <f t="shared" ref="J69:J90" si="8">TRUNC(F69*I69,2)</f>
        <v>0</v>
      </c>
      <c r="K69" s="5">
        <f t="shared" si="0"/>
        <v>0</v>
      </c>
      <c r="L69" s="71">
        <f t="shared" si="1"/>
        <v>1.25</v>
      </c>
    </row>
    <row r="70" spans="2:12" ht="31.5" x14ac:dyDescent="0.25">
      <c r="B70" s="9" t="s">
        <v>240</v>
      </c>
      <c r="C70" s="9" t="s">
        <v>226</v>
      </c>
      <c r="D70" s="57" t="s">
        <v>283</v>
      </c>
      <c r="E70" s="14" t="s">
        <v>44</v>
      </c>
      <c r="F70" s="86">
        <v>18</v>
      </c>
      <c r="G70" s="86"/>
      <c r="H70" s="11"/>
      <c r="I70" s="69">
        <f>H70*L70</f>
        <v>0</v>
      </c>
      <c r="J70" s="77">
        <f t="shared" si="8"/>
        <v>0</v>
      </c>
      <c r="K70" s="5">
        <f t="shared" si="0"/>
        <v>0</v>
      </c>
      <c r="L70" s="71">
        <f t="shared" si="1"/>
        <v>1.25</v>
      </c>
    </row>
    <row r="71" spans="2:12" ht="31.5" x14ac:dyDescent="0.25">
      <c r="B71" s="9" t="s">
        <v>241</v>
      </c>
      <c r="C71" s="9" t="s">
        <v>350</v>
      </c>
      <c r="D71" s="57" t="s">
        <v>349</v>
      </c>
      <c r="E71" s="14" t="s">
        <v>44</v>
      </c>
      <c r="F71" s="86">
        <v>12</v>
      </c>
      <c r="G71" s="86"/>
      <c r="H71" s="11"/>
      <c r="I71" s="69">
        <f>H71*L71</f>
        <v>0</v>
      </c>
      <c r="J71" s="77">
        <f t="shared" si="8"/>
        <v>0</v>
      </c>
      <c r="K71" s="5">
        <f t="shared" si="0"/>
        <v>0</v>
      </c>
      <c r="L71" s="71">
        <f t="shared" si="1"/>
        <v>1.25</v>
      </c>
    </row>
    <row r="72" spans="2:12" ht="47.25" x14ac:dyDescent="0.25">
      <c r="B72" s="9" t="s">
        <v>242</v>
      </c>
      <c r="C72" s="9" t="s">
        <v>294</v>
      </c>
      <c r="D72" s="62" t="s">
        <v>293</v>
      </c>
      <c r="E72" s="14" t="s">
        <v>44</v>
      </c>
      <c r="F72" s="86">
        <v>40</v>
      </c>
      <c r="G72" s="86"/>
      <c r="H72" s="11"/>
      <c r="I72" s="69">
        <f>H72*L72</f>
        <v>0</v>
      </c>
      <c r="J72" s="77">
        <f t="shared" si="8"/>
        <v>0</v>
      </c>
      <c r="K72" s="5">
        <f t="shared" si="0"/>
        <v>0</v>
      </c>
      <c r="L72" s="71">
        <f t="shared" si="1"/>
        <v>1.25</v>
      </c>
    </row>
    <row r="73" spans="2:12" ht="31.5" x14ac:dyDescent="0.25">
      <c r="B73" s="9" t="s">
        <v>243</v>
      </c>
      <c r="C73" s="9" t="s">
        <v>227</v>
      </c>
      <c r="D73" s="57" t="s">
        <v>284</v>
      </c>
      <c r="E73" s="14" t="s">
        <v>71</v>
      </c>
      <c r="F73" s="86">
        <v>6</v>
      </c>
      <c r="G73" s="86"/>
      <c r="H73" s="11"/>
      <c r="I73" s="69">
        <f>H73*L73</f>
        <v>0</v>
      </c>
      <c r="J73" s="77">
        <f t="shared" si="8"/>
        <v>0</v>
      </c>
      <c r="K73" s="5">
        <f t="shared" si="0"/>
        <v>0</v>
      </c>
      <c r="L73" s="71">
        <f t="shared" si="1"/>
        <v>1.25</v>
      </c>
    </row>
    <row r="74" spans="2:12" ht="31.5" x14ac:dyDescent="0.25">
      <c r="B74" s="9" t="s">
        <v>244</v>
      </c>
      <c r="C74" s="9" t="s">
        <v>228</v>
      </c>
      <c r="D74" s="57" t="s">
        <v>285</v>
      </c>
      <c r="E74" s="14" t="s">
        <v>71</v>
      </c>
      <c r="F74" s="86">
        <v>3</v>
      </c>
      <c r="G74" s="86"/>
      <c r="H74" s="11"/>
      <c r="I74" s="69">
        <f>H74*L74</f>
        <v>0</v>
      </c>
      <c r="J74" s="77">
        <f t="shared" si="8"/>
        <v>0</v>
      </c>
      <c r="K74" s="5">
        <f t="shared" si="0"/>
        <v>0</v>
      </c>
      <c r="L74" s="71">
        <f t="shared" si="1"/>
        <v>1.25</v>
      </c>
    </row>
    <row r="75" spans="2:12" ht="47.25" x14ac:dyDescent="0.25">
      <c r="B75" s="9" t="s">
        <v>245</v>
      </c>
      <c r="C75" s="9" t="s">
        <v>402</v>
      </c>
      <c r="D75" s="57" t="s">
        <v>401</v>
      </c>
      <c r="E75" s="14" t="s">
        <v>71</v>
      </c>
      <c r="F75" s="86">
        <v>3</v>
      </c>
      <c r="G75" s="86"/>
      <c r="H75" s="11"/>
      <c r="I75" s="69">
        <f>H75*L75</f>
        <v>0</v>
      </c>
      <c r="J75" s="77">
        <f t="shared" si="8"/>
        <v>0</v>
      </c>
      <c r="K75" s="5">
        <f t="shared" si="0"/>
        <v>0</v>
      </c>
      <c r="L75" s="71">
        <f t="shared" si="1"/>
        <v>1.25</v>
      </c>
    </row>
    <row r="76" spans="2:12" ht="31.5" x14ac:dyDescent="0.25">
      <c r="B76" s="9" t="s">
        <v>246</v>
      </c>
      <c r="C76" s="9" t="s">
        <v>229</v>
      </c>
      <c r="D76" s="57" t="s">
        <v>286</v>
      </c>
      <c r="E76" s="14" t="s">
        <v>71</v>
      </c>
      <c r="F76" s="86">
        <v>2</v>
      </c>
      <c r="G76" s="86"/>
      <c r="H76" s="11"/>
      <c r="I76" s="69">
        <f>H76*L76</f>
        <v>0</v>
      </c>
      <c r="J76" s="77">
        <f t="shared" si="8"/>
        <v>0</v>
      </c>
      <c r="K76" s="5">
        <f t="shared" si="0"/>
        <v>0</v>
      </c>
      <c r="L76" s="71">
        <f t="shared" si="1"/>
        <v>1.25</v>
      </c>
    </row>
    <row r="77" spans="2:12" ht="31.5" x14ac:dyDescent="0.25">
      <c r="B77" s="9" t="s">
        <v>247</v>
      </c>
      <c r="C77" s="9" t="s">
        <v>230</v>
      </c>
      <c r="D77" s="57" t="s">
        <v>287</v>
      </c>
      <c r="E77" s="14" t="s">
        <v>71</v>
      </c>
      <c r="F77" s="86">
        <v>2</v>
      </c>
      <c r="G77" s="86"/>
      <c r="H77" s="11"/>
      <c r="I77" s="69">
        <f>H77*L77</f>
        <v>0</v>
      </c>
      <c r="J77" s="77">
        <f t="shared" si="8"/>
        <v>0</v>
      </c>
      <c r="K77" s="5">
        <f t="shared" si="0"/>
        <v>0</v>
      </c>
      <c r="L77" s="71">
        <f t="shared" si="1"/>
        <v>1.25</v>
      </c>
    </row>
    <row r="78" spans="2:12" ht="47.25" x14ac:dyDescent="0.25">
      <c r="B78" s="9" t="s">
        <v>367</v>
      </c>
      <c r="C78" s="9" t="s">
        <v>231</v>
      </c>
      <c r="D78" s="57" t="s">
        <v>288</v>
      </c>
      <c r="E78" s="14" t="s">
        <v>71</v>
      </c>
      <c r="F78" s="86">
        <v>2</v>
      </c>
      <c r="G78" s="86"/>
      <c r="H78" s="11"/>
      <c r="I78" s="69">
        <f>H78*L78</f>
        <v>0</v>
      </c>
      <c r="J78" s="77">
        <f t="shared" si="8"/>
        <v>0</v>
      </c>
      <c r="K78" s="5">
        <f t="shared" si="0"/>
        <v>0</v>
      </c>
      <c r="L78" s="71">
        <f t="shared" si="1"/>
        <v>1.25</v>
      </c>
    </row>
    <row r="79" spans="2:12" ht="47.25" x14ac:dyDescent="0.25">
      <c r="B79" s="9" t="s">
        <v>248</v>
      </c>
      <c r="C79" s="9" t="s">
        <v>352</v>
      </c>
      <c r="D79" s="57" t="s">
        <v>351</v>
      </c>
      <c r="E79" s="14" t="s">
        <v>71</v>
      </c>
      <c r="F79" s="86">
        <v>1</v>
      </c>
      <c r="G79" s="86"/>
      <c r="H79" s="11"/>
      <c r="I79" s="69">
        <f>H79*L79</f>
        <v>0</v>
      </c>
      <c r="J79" s="77">
        <f t="shared" si="8"/>
        <v>0</v>
      </c>
      <c r="K79" s="5">
        <f t="shared" si="0"/>
        <v>0</v>
      </c>
      <c r="L79" s="71">
        <f t="shared" si="1"/>
        <v>1.25</v>
      </c>
    </row>
    <row r="80" spans="2:12" ht="47.25" x14ac:dyDescent="0.25">
      <c r="B80" s="9" t="s">
        <v>249</v>
      </c>
      <c r="C80" s="9" t="s">
        <v>356</v>
      </c>
      <c r="D80" s="57" t="s">
        <v>355</v>
      </c>
      <c r="E80" s="14" t="s">
        <v>71</v>
      </c>
      <c r="F80" s="93">
        <v>6</v>
      </c>
      <c r="G80" s="94"/>
      <c r="H80" s="11"/>
      <c r="I80" s="69">
        <f>H80*L80</f>
        <v>0</v>
      </c>
      <c r="J80" s="77">
        <f t="shared" si="8"/>
        <v>0</v>
      </c>
      <c r="K80" s="5">
        <f t="shared" si="0"/>
        <v>0</v>
      </c>
      <c r="L80" s="71">
        <f t="shared" si="1"/>
        <v>1.25</v>
      </c>
    </row>
    <row r="81" spans="2:12" ht="47.25" x14ac:dyDescent="0.25">
      <c r="B81" s="9" t="s">
        <v>250</v>
      </c>
      <c r="C81" s="9" t="s">
        <v>358</v>
      </c>
      <c r="D81" s="57" t="s">
        <v>357</v>
      </c>
      <c r="E81" s="14" t="s">
        <v>71</v>
      </c>
      <c r="F81" s="93">
        <v>1</v>
      </c>
      <c r="G81" s="94"/>
      <c r="H81" s="11"/>
      <c r="I81" s="69">
        <f>H81*L81</f>
        <v>0</v>
      </c>
      <c r="J81" s="77">
        <f t="shared" si="8"/>
        <v>0</v>
      </c>
      <c r="K81" s="5">
        <f t="shared" si="0"/>
        <v>0</v>
      </c>
      <c r="L81" s="71">
        <f t="shared" si="1"/>
        <v>1.25</v>
      </c>
    </row>
    <row r="82" spans="2:12" ht="47.25" x14ac:dyDescent="0.25">
      <c r="B82" s="9" t="s">
        <v>251</v>
      </c>
      <c r="C82" s="9" t="s">
        <v>360</v>
      </c>
      <c r="D82" s="57" t="s">
        <v>359</v>
      </c>
      <c r="E82" s="14" t="s">
        <v>71</v>
      </c>
      <c r="F82" s="93">
        <v>2</v>
      </c>
      <c r="G82" s="94"/>
      <c r="H82" s="11"/>
      <c r="I82" s="69">
        <f>H82*L82</f>
        <v>0</v>
      </c>
      <c r="J82" s="77">
        <f t="shared" si="8"/>
        <v>0</v>
      </c>
      <c r="K82" s="5">
        <f t="shared" ref="K82:K149" si="9">$J$172</f>
        <v>0</v>
      </c>
      <c r="L82" s="71">
        <f t="shared" si="1"/>
        <v>1.25</v>
      </c>
    </row>
    <row r="83" spans="2:12" ht="47.25" x14ac:dyDescent="0.25">
      <c r="B83" s="9" t="s">
        <v>252</v>
      </c>
      <c r="C83" s="9" t="s">
        <v>362</v>
      </c>
      <c r="D83" s="57" t="s">
        <v>361</v>
      </c>
      <c r="E83" s="14" t="s">
        <v>71</v>
      </c>
      <c r="F83" s="93">
        <v>1</v>
      </c>
      <c r="G83" s="94"/>
      <c r="H83" s="11"/>
      <c r="I83" s="69">
        <f>H83*L83</f>
        <v>0</v>
      </c>
      <c r="J83" s="77">
        <f t="shared" si="8"/>
        <v>0</v>
      </c>
      <c r="K83" s="5">
        <f t="shared" si="9"/>
        <v>0</v>
      </c>
      <c r="L83" s="71">
        <f t="shared" ref="L83:L150" si="10">$D$14+1</f>
        <v>1.25</v>
      </c>
    </row>
    <row r="84" spans="2:12" ht="15.75" x14ac:dyDescent="0.25">
      <c r="B84" s="9" t="s">
        <v>253</v>
      </c>
      <c r="C84" s="9" t="s">
        <v>364</v>
      </c>
      <c r="D84" s="57" t="s">
        <v>363</v>
      </c>
      <c r="E84" s="14" t="s">
        <v>71</v>
      </c>
      <c r="F84" s="93">
        <v>1</v>
      </c>
      <c r="G84" s="94"/>
      <c r="H84" s="11"/>
      <c r="I84" s="69">
        <f>H84*L84</f>
        <v>0</v>
      </c>
      <c r="J84" s="77">
        <f t="shared" si="8"/>
        <v>0</v>
      </c>
      <c r="K84" s="5">
        <f t="shared" si="9"/>
        <v>0</v>
      </c>
      <c r="L84" s="71">
        <f t="shared" si="10"/>
        <v>1.25</v>
      </c>
    </row>
    <row r="85" spans="2:12" ht="31.5" x14ac:dyDescent="0.25">
      <c r="B85" s="9" t="s">
        <v>254</v>
      </c>
      <c r="C85" s="9" t="s">
        <v>232</v>
      </c>
      <c r="D85" s="57" t="s">
        <v>233</v>
      </c>
      <c r="E85" s="14" t="s">
        <v>71</v>
      </c>
      <c r="F85" s="86">
        <v>3</v>
      </c>
      <c r="G85" s="86"/>
      <c r="H85" s="11"/>
      <c r="I85" s="69">
        <f>H85*L85</f>
        <v>0</v>
      </c>
      <c r="J85" s="77">
        <f t="shared" si="8"/>
        <v>0</v>
      </c>
      <c r="K85" s="5">
        <f t="shared" si="9"/>
        <v>0</v>
      </c>
      <c r="L85" s="71">
        <f t="shared" si="10"/>
        <v>1.25</v>
      </c>
    </row>
    <row r="86" spans="2:12" ht="31.5" x14ac:dyDescent="0.25">
      <c r="B86" s="9" t="s">
        <v>255</v>
      </c>
      <c r="C86" s="9" t="s">
        <v>354</v>
      </c>
      <c r="D86" s="57" t="s">
        <v>353</v>
      </c>
      <c r="E86" s="14" t="s">
        <v>71</v>
      </c>
      <c r="F86" s="86">
        <v>1</v>
      </c>
      <c r="G86" s="86"/>
      <c r="H86" s="11"/>
      <c r="I86" s="69">
        <f>H86*L86</f>
        <v>0</v>
      </c>
      <c r="J86" s="77">
        <f t="shared" si="8"/>
        <v>0</v>
      </c>
      <c r="K86" s="5">
        <f t="shared" si="9"/>
        <v>0</v>
      </c>
      <c r="L86" s="71">
        <f t="shared" si="10"/>
        <v>1.25</v>
      </c>
    </row>
    <row r="87" spans="2:12" ht="31.5" x14ac:dyDescent="0.25">
      <c r="B87" s="9" t="s">
        <v>256</v>
      </c>
      <c r="C87" s="9" t="s">
        <v>235</v>
      </c>
      <c r="D87" s="57" t="s">
        <v>234</v>
      </c>
      <c r="E87" s="14" t="s">
        <v>71</v>
      </c>
      <c r="F87" s="86">
        <v>2</v>
      </c>
      <c r="G87" s="86"/>
      <c r="H87" s="11"/>
      <c r="I87" s="69">
        <f>H87*L87</f>
        <v>0</v>
      </c>
      <c r="J87" s="77">
        <f t="shared" si="8"/>
        <v>0</v>
      </c>
      <c r="K87" s="5">
        <f t="shared" si="9"/>
        <v>0</v>
      </c>
      <c r="L87" s="71">
        <f t="shared" si="10"/>
        <v>1.25</v>
      </c>
    </row>
    <row r="88" spans="2:12" ht="31.5" x14ac:dyDescent="0.25">
      <c r="B88" s="9" t="s">
        <v>257</v>
      </c>
      <c r="C88" s="9" t="s">
        <v>237</v>
      </c>
      <c r="D88" s="57" t="s">
        <v>236</v>
      </c>
      <c r="E88" s="14" t="s">
        <v>71</v>
      </c>
      <c r="F88" s="86">
        <v>1</v>
      </c>
      <c r="G88" s="86"/>
      <c r="H88" s="11"/>
      <c r="I88" s="69">
        <f>H88*L88</f>
        <v>0</v>
      </c>
      <c r="J88" s="77">
        <f t="shared" si="8"/>
        <v>0</v>
      </c>
      <c r="K88" s="5">
        <f t="shared" si="9"/>
        <v>0</v>
      </c>
      <c r="L88" s="71">
        <f t="shared" si="10"/>
        <v>1.25</v>
      </c>
    </row>
    <row r="89" spans="2:12" ht="31.5" x14ac:dyDescent="0.25">
      <c r="B89" s="9" t="s">
        <v>258</v>
      </c>
      <c r="C89" s="9" t="s">
        <v>366</v>
      </c>
      <c r="D89" s="57" t="s">
        <v>365</v>
      </c>
      <c r="E89" s="14" t="s">
        <v>71</v>
      </c>
      <c r="F89" s="86">
        <v>3</v>
      </c>
      <c r="G89" s="86"/>
      <c r="H89" s="11"/>
      <c r="I89" s="69">
        <f>H89*L89</f>
        <v>0</v>
      </c>
      <c r="J89" s="77">
        <f t="shared" si="8"/>
        <v>0</v>
      </c>
      <c r="K89" s="5">
        <f t="shared" si="9"/>
        <v>0</v>
      </c>
      <c r="L89" s="71">
        <f t="shared" si="10"/>
        <v>1.25</v>
      </c>
    </row>
    <row r="90" spans="2:12" ht="31.5" x14ac:dyDescent="0.25">
      <c r="B90" s="9" t="s">
        <v>259</v>
      </c>
      <c r="C90" s="9" t="s">
        <v>239</v>
      </c>
      <c r="D90" s="57" t="s">
        <v>238</v>
      </c>
      <c r="E90" s="14" t="s">
        <v>71</v>
      </c>
      <c r="F90" s="86">
        <v>1</v>
      </c>
      <c r="G90" s="86"/>
      <c r="H90" s="11"/>
      <c r="I90" s="69">
        <f>H90*L90</f>
        <v>0</v>
      </c>
      <c r="J90" s="77">
        <f t="shared" si="8"/>
        <v>0</v>
      </c>
      <c r="K90" s="5">
        <f t="shared" si="9"/>
        <v>0</v>
      </c>
      <c r="L90" s="71">
        <f t="shared" si="10"/>
        <v>1.25</v>
      </c>
    </row>
    <row r="91" spans="2:12" ht="15.75" customHeight="1" x14ac:dyDescent="0.25">
      <c r="B91" s="55" t="s">
        <v>197</v>
      </c>
      <c r="C91" s="53"/>
      <c r="D91" s="88" t="s">
        <v>181</v>
      </c>
      <c r="E91" s="89"/>
      <c r="F91" s="89"/>
      <c r="G91" s="89"/>
      <c r="H91" s="89"/>
      <c r="I91" s="89"/>
      <c r="J91" s="90"/>
      <c r="K91" s="5">
        <f t="shared" si="9"/>
        <v>0</v>
      </c>
      <c r="L91" s="71">
        <f t="shared" si="10"/>
        <v>1.25</v>
      </c>
    </row>
    <row r="92" spans="2:12" ht="63" x14ac:dyDescent="0.25">
      <c r="B92" s="9" t="s">
        <v>198</v>
      </c>
      <c r="C92" s="9" t="s">
        <v>213</v>
      </c>
      <c r="D92" s="57" t="s">
        <v>212</v>
      </c>
      <c r="E92" s="14" t="s">
        <v>44</v>
      </c>
      <c r="F92" s="86">
        <v>12</v>
      </c>
      <c r="G92" s="86"/>
      <c r="H92" s="11"/>
      <c r="I92" s="56">
        <f>H92*L92</f>
        <v>0</v>
      </c>
      <c r="J92" s="75">
        <f>TRUNC(F92*I92,2)</f>
        <v>0</v>
      </c>
      <c r="K92" s="5">
        <f t="shared" si="9"/>
        <v>0</v>
      </c>
      <c r="L92" s="71">
        <f t="shared" si="10"/>
        <v>1.25</v>
      </c>
    </row>
    <row r="93" spans="2:12" ht="63" x14ac:dyDescent="0.25">
      <c r="B93" s="9" t="s">
        <v>199</v>
      </c>
      <c r="C93" s="9" t="s">
        <v>215</v>
      </c>
      <c r="D93" s="57" t="s">
        <v>214</v>
      </c>
      <c r="E93" s="14" t="s">
        <v>44</v>
      </c>
      <c r="F93" s="86">
        <v>18</v>
      </c>
      <c r="G93" s="86"/>
      <c r="H93" s="11"/>
      <c r="I93" s="73">
        <f>H93*L93</f>
        <v>0</v>
      </c>
      <c r="J93" s="77">
        <f t="shared" ref="J93:J108" si="11">TRUNC(F93*I93,2)</f>
        <v>0</v>
      </c>
      <c r="K93" s="5">
        <f t="shared" si="9"/>
        <v>0</v>
      </c>
      <c r="L93" s="71">
        <f t="shared" si="10"/>
        <v>1.25</v>
      </c>
    </row>
    <row r="94" spans="2:12" ht="63" x14ac:dyDescent="0.25">
      <c r="B94" s="9" t="s">
        <v>200</v>
      </c>
      <c r="C94" s="9" t="s">
        <v>369</v>
      </c>
      <c r="D94" s="57" t="s">
        <v>368</v>
      </c>
      <c r="E94" s="14" t="s">
        <v>44</v>
      </c>
      <c r="F94" s="86">
        <v>6</v>
      </c>
      <c r="G94" s="86"/>
      <c r="H94" s="11"/>
      <c r="I94" s="73">
        <f>H94*L94</f>
        <v>0</v>
      </c>
      <c r="J94" s="77">
        <f t="shared" si="11"/>
        <v>0</v>
      </c>
      <c r="K94" s="5">
        <f t="shared" si="9"/>
        <v>0</v>
      </c>
      <c r="L94" s="71">
        <f t="shared" si="10"/>
        <v>1.25</v>
      </c>
    </row>
    <row r="95" spans="2:12" ht="63" x14ac:dyDescent="0.25">
      <c r="B95" s="9" t="s">
        <v>201</v>
      </c>
      <c r="C95" s="9" t="s">
        <v>217</v>
      </c>
      <c r="D95" s="68" t="s">
        <v>216</v>
      </c>
      <c r="E95" s="14" t="s">
        <v>44</v>
      </c>
      <c r="F95" s="86">
        <v>6</v>
      </c>
      <c r="G95" s="86"/>
      <c r="H95" s="11"/>
      <c r="I95" s="73">
        <f>H95*L95</f>
        <v>0</v>
      </c>
      <c r="J95" s="77">
        <f t="shared" si="11"/>
        <v>0</v>
      </c>
      <c r="K95" s="5">
        <f t="shared" si="9"/>
        <v>0</v>
      </c>
      <c r="L95" s="71">
        <f t="shared" si="10"/>
        <v>1.25</v>
      </c>
    </row>
    <row r="96" spans="2:12" ht="78.75" x14ac:dyDescent="0.25">
      <c r="B96" s="9" t="s">
        <v>394</v>
      </c>
      <c r="C96" s="9" t="s">
        <v>219</v>
      </c>
      <c r="D96" s="57" t="s">
        <v>218</v>
      </c>
      <c r="E96" s="14" t="s">
        <v>71</v>
      </c>
      <c r="F96" s="86">
        <v>2</v>
      </c>
      <c r="G96" s="86"/>
      <c r="H96" s="11"/>
      <c r="I96" s="73">
        <f>H96*L96</f>
        <v>0</v>
      </c>
      <c r="J96" s="77">
        <f t="shared" si="11"/>
        <v>0</v>
      </c>
      <c r="K96" s="5">
        <f t="shared" si="9"/>
        <v>0</v>
      </c>
      <c r="L96" s="71">
        <f t="shared" si="10"/>
        <v>1.25</v>
      </c>
    </row>
    <row r="97" spans="2:12" ht="78.75" x14ac:dyDescent="0.25">
      <c r="B97" s="9" t="s">
        <v>202</v>
      </c>
      <c r="C97" s="9" t="s">
        <v>371</v>
      </c>
      <c r="D97" s="57" t="s">
        <v>370</v>
      </c>
      <c r="E97" s="14" t="s">
        <v>71</v>
      </c>
      <c r="F97" s="86">
        <v>2</v>
      </c>
      <c r="G97" s="86"/>
      <c r="H97" s="11"/>
      <c r="I97" s="73">
        <f>H97*L97</f>
        <v>0</v>
      </c>
      <c r="J97" s="77">
        <f t="shared" si="11"/>
        <v>0</v>
      </c>
      <c r="K97" s="5">
        <f t="shared" si="9"/>
        <v>0</v>
      </c>
      <c r="L97" s="71">
        <f t="shared" si="10"/>
        <v>1.25</v>
      </c>
    </row>
    <row r="98" spans="2:12" ht="78.75" x14ac:dyDescent="0.25">
      <c r="B98" s="9" t="s">
        <v>203</v>
      </c>
      <c r="C98" s="9" t="s">
        <v>222</v>
      </c>
      <c r="D98" s="57" t="s">
        <v>223</v>
      </c>
      <c r="E98" s="14" t="s">
        <v>71</v>
      </c>
      <c r="F98" s="86">
        <v>1</v>
      </c>
      <c r="G98" s="86"/>
      <c r="H98" s="11"/>
      <c r="I98" s="73">
        <f>H98*L98</f>
        <v>0</v>
      </c>
      <c r="J98" s="77">
        <f t="shared" si="11"/>
        <v>0</v>
      </c>
      <c r="K98" s="5">
        <f t="shared" si="9"/>
        <v>0</v>
      </c>
      <c r="L98" s="71">
        <f t="shared" si="10"/>
        <v>1.25</v>
      </c>
    </row>
    <row r="99" spans="2:12" ht="78.75" x14ac:dyDescent="0.25">
      <c r="B99" s="9" t="s">
        <v>395</v>
      </c>
      <c r="C99" s="9" t="s">
        <v>373</v>
      </c>
      <c r="D99" s="57" t="s">
        <v>372</v>
      </c>
      <c r="E99" s="14" t="s">
        <v>71</v>
      </c>
      <c r="F99" s="86">
        <v>1</v>
      </c>
      <c r="G99" s="86"/>
      <c r="H99" s="11"/>
      <c r="I99" s="73">
        <f>H99*L99</f>
        <v>0</v>
      </c>
      <c r="J99" s="77">
        <f t="shared" si="11"/>
        <v>0</v>
      </c>
      <c r="K99" s="5">
        <f t="shared" si="9"/>
        <v>0</v>
      </c>
      <c r="L99" s="71">
        <f t="shared" si="10"/>
        <v>1.25</v>
      </c>
    </row>
    <row r="100" spans="2:12" ht="78.75" x14ac:dyDescent="0.25">
      <c r="B100" s="9" t="s">
        <v>396</v>
      </c>
      <c r="C100" s="9" t="s">
        <v>375</v>
      </c>
      <c r="D100" s="57" t="s">
        <v>374</v>
      </c>
      <c r="E100" s="14" t="s">
        <v>71</v>
      </c>
      <c r="F100" s="86">
        <v>1</v>
      </c>
      <c r="G100" s="86"/>
      <c r="H100" s="11"/>
      <c r="I100" s="73">
        <f>H100*L100</f>
        <v>0</v>
      </c>
      <c r="J100" s="77">
        <f t="shared" si="11"/>
        <v>0</v>
      </c>
      <c r="K100" s="5">
        <f t="shared" si="9"/>
        <v>0</v>
      </c>
      <c r="L100" s="71">
        <f t="shared" si="10"/>
        <v>1.25</v>
      </c>
    </row>
    <row r="101" spans="2:12" ht="63" x14ac:dyDescent="0.25">
      <c r="B101" s="9" t="s">
        <v>397</v>
      </c>
      <c r="C101" s="9" t="s">
        <v>377</v>
      </c>
      <c r="D101" s="57" t="s">
        <v>376</v>
      </c>
      <c r="E101" s="14" t="s">
        <v>71</v>
      </c>
      <c r="F101" s="86">
        <v>1</v>
      </c>
      <c r="G101" s="86"/>
      <c r="H101" s="11"/>
      <c r="I101" s="73">
        <f>H101*L101</f>
        <v>0</v>
      </c>
      <c r="J101" s="77">
        <f t="shared" si="11"/>
        <v>0</v>
      </c>
      <c r="K101" s="5">
        <f t="shared" si="9"/>
        <v>0</v>
      </c>
      <c r="L101" s="71">
        <f t="shared" si="10"/>
        <v>1.25</v>
      </c>
    </row>
    <row r="102" spans="2:12" ht="78.75" x14ac:dyDescent="0.25">
      <c r="B102" s="9" t="s">
        <v>264</v>
      </c>
      <c r="C102" s="9" t="s">
        <v>379</v>
      </c>
      <c r="D102" s="57" t="s">
        <v>378</v>
      </c>
      <c r="E102" s="14" t="s">
        <v>71</v>
      </c>
      <c r="F102" s="86">
        <v>2</v>
      </c>
      <c r="G102" s="86"/>
      <c r="H102" s="11"/>
      <c r="I102" s="73">
        <f>H102*L102</f>
        <v>0</v>
      </c>
      <c r="J102" s="77">
        <f t="shared" si="11"/>
        <v>0</v>
      </c>
      <c r="K102" s="5">
        <f t="shared" si="9"/>
        <v>0</v>
      </c>
      <c r="L102" s="71">
        <f t="shared" si="10"/>
        <v>1.25</v>
      </c>
    </row>
    <row r="103" spans="2:12" ht="78.75" x14ac:dyDescent="0.25">
      <c r="B103" s="9" t="s">
        <v>204</v>
      </c>
      <c r="C103" s="9" t="s">
        <v>381</v>
      </c>
      <c r="D103" s="57" t="s">
        <v>380</v>
      </c>
      <c r="E103" s="14" t="s">
        <v>71</v>
      </c>
      <c r="F103" s="86">
        <v>2</v>
      </c>
      <c r="G103" s="86"/>
      <c r="H103" s="11"/>
      <c r="I103" s="73">
        <f>H103*L103</f>
        <v>0</v>
      </c>
      <c r="J103" s="77">
        <f t="shared" si="11"/>
        <v>0</v>
      </c>
      <c r="K103" s="5">
        <f t="shared" si="9"/>
        <v>0</v>
      </c>
      <c r="L103" s="71">
        <f t="shared" si="10"/>
        <v>1.25</v>
      </c>
    </row>
    <row r="104" spans="2:12" ht="63" x14ac:dyDescent="0.25">
      <c r="B104" s="9" t="s">
        <v>205</v>
      </c>
      <c r="C104" s="9" t="s">
        <v>383</v>
      </c>
      <c r="D104" s="57" t="s">
        <v>382</v>
      </c>
      <c r="E104" s="14" t="s">
        <v>71</v>
      </c>
      <c r="F104" s="86">
        <v>1</v>
      </c>
      <c r="G104" s="86"/>
      <c r="H104" s="11"/>
      <c r="I104" s="73">
        <f>H104*L104</f>
        <v>0</v>
      </c>
      <c r="J104" s="77">
        <f t="shared" si="11"/>
        <v>0</v>
      </c>
      <c r="K104" s="5">
        <f t="shared" si="9"/>
        <v>0</v>
      </c>
      <c r="L104" s="71">
        <f t="shared" si="10"/>
        <v>1.25</v>
      </c>
    </row>
    <row r="105" spans="2:12" ht="63" x14ac:dyDescent="0.25">
      <c r="B105" s="9" t="s">
        <v>206</v>
      </c>
      <c r="C105" s="9" t="s">
        <v>221</v>
      </c>
      <c r="D105" s="57" t="s">
        <v>220</v>
      </c>
      <c r="E105" s="14" t="s">
        <v>71</v>
      </c>
      <c r="F105" s="86">
        <v>2</v>
      </c>
      <c r="G105" s="86"/>
      <c r="H105" s="11"/>
      <c r="I105" s="73">
        <f>H105*L105</f>
        <v>0</v>
      </c>
      <c r="J105" s="77">
        <f t="shared" si="11"/>
        <v>0</v>
      </c>
      <c r="K105" s="5">
        <f t="shared" si="9"/>
        <v>0</v>
      </c>
      <c r="L105" s="71">
        <f t="shared" si="10"/>
        <v>1.25</v>
      </c>
    </row>
    <row r="106" spans="2:12" ht="63" x14ac:dyDescent="0.25">
      <c r="B106" s="9" t="s">
        <v>207</v>
      </c>
      <c r="C106" s="9" t="s">
        <v>416</v>
      </c>
      <c r="D106" s="8" t="s">
        <v>415</v>
      </c>
      <c r="E106" s="9" t="s">
        <v>71</v>
      </c>
      <c r="F106" s="86">
        <v>1</v>
      </c>
      <c r="G106" s="86"/>
      <c r="H106" s="11"/>
      <c r="I106" s="73">
        <f>H106*L106</f>
        <v>0</v>
      </c>
      <c r="J106" s="77">
        <f t="shared" si="11"/>
        <v>0</v>
      </c>
      <c r="K106" s="5">
        <f t="shared" si="9"/>
        <v>0</v>
      </c>
      <c r="L106" s="71">
        <f t="shared" si="10"/>
        <v>1.25</v>
      </c>
    </row>
    <row r="107" spans="2:12" ht="63" x14ac:dyDescent="0.25">
      <c r="B107" s="9" t="s">
        <v>422</v>
      </c>
      <c r="C107" s="9" t="s">
        <v>49</v>
      </c>
      <c r="D107" s="81" t="s">
        <v>176</v>
      </c>
      <c r="E107" s="14" t="s">
        <v>47</v>
      </c>
      <c r="F107" s="86">
        <v>2.7</v>
      </c>
      <c r="G107" s="86"/>
      <c r="H107" s="11"/>
      <c r="I107" s="80">
        <f>H107*L107</f>
        <v>0</v>
      </c>
      <c r="J107" s="80">
        <f t="shared" si="11"/>
        <v>0</v>
      </c>
      <c r="K107" s="5">
        <f t="shared" si="9"/>
        <v>0</v>
      </c>
      <c r="L107" s="71">
        <f t="shared" si="10"/>
        <v>1.25</v>
      </c>
    </row>
    <row r="108" spans="2:12" ht="31.5" x14ac:dyDescent="0.25">
      <c r="B108" s="9" t="s">
        <v>423</v>
      </c>
      <c r="C108" s="9" t="s">
        <v>64</v>
      </c>
      <c r="D108" s="8" t="s">
        <v>63</v>
      </c>
      <c r="E108" s="14" t="s">
        <v>47</v>
      </c>
      <c r="F108" s="85">
        <f>F107</f>
        <v>2.7</v>
      </c>
      <c r="G108" s="85"/>
      <c r="H108" s="11"/>
      <c r="I108" s="80">
        <f>H108*L108</f>
        <v>0</v>
      </c>
      <c r="J108" s="80">
        <f t="shared" si="11"/>
        <v>0</v>
      </c>
      <c r="K108" s="5">
        <f t="shared" si="9"/>
        <v>0</v>
      </c>
      <c r="L108" s="71">
        <f t="shared" si="10"/>
        <v>1.25</v>
      </c>
    </row>
    <row r="109" spans="2:12" ht="15.75" x14ac:dyDescent="0.25">
      <c r="B109" s="87"/>
      <c r="C109" s="87"/>
      <c r="D109" s="87"/>
      <c r="E109" s="87"/>
      <c r="F109" s="87"/>
      <c r="G109" s="87"/>
      <c r="H109" s="87"/>
      <c r="I109" s="11" t="s">
        <v>23</v>
      </c>
      <c r="J109" s="56">
        <f>TRUNC(SUM(J69:J108),2)</f>
        <v>0</v>
      </c>
      <c r="K109" s="5">
        <f t="shared" si="9"/>
        <v>0</v>
      </c>
      <c r="L109" s="71">
        <f t="shared" si="10"/>
        <v>1.25</v>
      </c>
    </row>
    <row r="110" spans="2:12" ht="15.75" x14ac:dyDescent="0.25">
      <c r="B110" s="50" t="s">
        <v>28</v>
      </c>
      <c r="C110" s="50" t="s">
        <v>134</v>
      </c>
      <c r="D110" s="82" t="s">
        <v>135</v>
      </c>
      <c r="E110" s="82"/>
      <c r="F110" s="82"/>
      <c r="G110" s="82"/>
      <c r="H110" s="82"/>
      <c r="I110" s="82"/>
      <c r="J110" s="82"/>
      <c r="K110" s="5">
        <f t="shared" si="9"/>
        <v>0</v>
      </c>
      <c r="L110" s="71">
        <f t="shared" si="10"/>
        <v>1.25</v>
      </c>
    </row>
    <row r="111" spans="2:12" ht="15.75" customHeight="1" x14ac:dyDescent="0.25">
      <c r="B111" s="55" t="s">
        <v>38</v>
      </c>
      <c r="C111" s="53"/>
      <c r="D111" s="88" t="s">
        <v>139</v>
      </c>
      <c r="E111" s="89"/>
      <c r="F111" s="89"/>
      <c r="G111" s="89"/>
      <c r="H111" s="89"/>
      <c r="I111" s="89"/>
      <c r="J111" s="90"/>
      <c r="K111" s="5">
        <f t="shared" si="9"/>
        <v>0</v>
      </c>
      <c r="L111" s="71">
        <f t="shared" si="10"/>
        <v>1.25</v>
      </c>
    </row>
    <row r="112" spans="2:12" ht="47.25" x14ac:dyDescent="0.25">
      <c r="B112" s="9" t="s">
        <v>182</v>
      </c>
      <c r="C112" s="9" t="s">
        <v>420</v>
      </c>
      <c r="D112" s="78" t="s">
        <v>418</v>
      </c>
      <c r="E112" s="14" t="s">
        <v>419</v>
      </c>
      <c r="F112" s="86">
        <v>75</v>
      </c>
      <c r="G112" s="86"/>
      <c r="H112" s="11"/>
      <c r="I112" s="77">
        <f>H112*L112</f>
        <v>0</v>
      </c>
      <c r="J112" s="77">
        <f>TRUNC(F112*I112,2)</f>
        <v>0</v>
      </c>
      <c r="K112" s="5">
        <f t="shared" si="9"/>
        <v>0</v>
      </c>
      <c r="L112" s="71">
        <f t="shared" si="10"/>
        <v>1.25</v>
      </c>
    </row>
    <row r="113" spans="2:12" ht="47.25" x14ac:dyDescent="0.25">
      <c r="B113" s="9" t="s">
        <v>183</v>
      </c>
      <c r="C113" s="9" t="s">
        <v>141</v>
      </c>
      <c r="D113" s="57" t="s">
        <v>140</v>
      </c>
      <c r="E113" s="14" t="s">
        <v>71</v>
      </c>
      <c r="F113" s="86">
        <v>13</v>
      </c>
      <c r="G113" s="86"/>
      <c r="H113" s="11"/>
      <c r="I113" s="56">
        <f>H113*L113</f>
        <v>0</v>
      </c>
      <c r="J113" s="77">
        <f t="shared" ref="J113:J122" si="12">TRUNC(F113*I113,2)</f>
        <v>0</v>
      </c>
      <c r="K113" s="5">
        <f t="shared" si="9"/>
        <v>0</v>
      </c>
      <c r="L113" s="71">
        <f t="shared" si="10"/>
        <v>1.25</v>
      </c>
    </row>
    <row r="114" spans="2:12" ht="47.25" x14ac:dyDescent="0.25">
      <c r="B114" s="9" t="s">
        <v>343</v>
      </c>
      <c r="C114" s="9" t="s">
        <v>143</v>
      </c>
      <c r="D114" s="57" t="s">
        <v>142</v>
      </c>
      <c r="E114" s="14" t="s">
        <v>71</v>
      </c>
      <c r="F114" s="86">
        <v>2</v>
      </c>
      <c r="G114" s="86"/>
      <c r="H114" s="11"/>
      <c r="I114" s="73">
        <f>H114*L114</f>
        <v>0</v>
      </c>
      <c r="J114" s="77">
        <f t="shared" si="12"/>
        <v>0</v>
      </c>
      <c r="K114" s="5">
        <f t="shared" si="9"/>
        <v>0</v>
      </c>
      <c r="L114" s="71">
        <f t="shared" si="10"/>
        <v>1.25</v>
      </c>
    </row>
    <row r="115" spans="2:12" ht="31.5" x14ac:dyDescent="0.25">
      <c r="B115" s="9" t="s">
        <v>184</v>
      </c>
      <c r="C115" s="9" t="s">
        <v>177</v>
      </c>
      <c r="D115" s="57" t="s">
        <v>178</v>
      </c>
      <c r="E115" s="14" t="s">
        <v>71</v>
      </c>
      <c r="F115" s="86">
        <v>2</v>
      </c>
      <c r="G115" s="86"/>
      <c r="H115" s="11"/>
      <c r="I115" s="73">
        <f>H115*L115</f>
        <v>0</v>
      </c>
      <c r="J115" s="77">
        <f t="shared" si="12"/>
        <v>0</v>
      </c>
      <c r="K115" s="5">
        <f t="shared" si="9"/>
        <v>0</v>
      </c>
      <c r="L115" s="71">
        <f t="shared" si="10"/>
        <v>1.25</v>
      </c>
    </row>
    <row r="116" spans="2:12" ht="47.25" x14ac:dyDescent="0.25">
      <c r="B116" s="9" t="s">
        <v>344</v>
      </c>
      <c r="C116" s="9" t="s">
        <v>291</v>
      </c>
      <c r="D116" s="57" t="s">
        <v>292</v>
      </c>
      <c r="E116" s="14" t="s">
        <v>71</v>
      </c>
      <c r="F116" s="86">
        <v>15</v>
      </c>
      <c r="G116" s="86"/>
      <c r="H116" s="11"/>
      <c r="I116" s="73">
        <f>H116*L116</f>
        <v>0</v>
      </c>
      <c r="J116" s="77">
        <f t="shared" si="12"/>
        <v>0</v>
      </c>
      <c r="K116" s="5">
        <f t="shared" si="9"/>
        <v>0</v>
      </c>
      <c r="L116" s="71">
        <f t="shared" si="10"/>
        <v>1.25</v>
      </c>
    </row>
    <row r="117" spans="2:12" ht="47.25" x14ac:dyDescent="0.25">
      <c r="B117" s="9" t="s">
        <v>185</v>
      </c>
      <c r="C117" s="9" t="s">
        <v>153</v>
      </c>
      <c r="D117" s="57" t="s">
        <v>152</v>
      </c>
      <c r="E117" s="14" t="s">
        <v>71</v>
      </c>
      <c r="F117" s="86">
        <v>4</v>
      </c>
      <c r="G117" s="86"/>
      <c r="H117" s="11"/>
      <c r="I117" s="73">
        <f>H117*L117</f>
        <v>0</v>
      </c>
      <c r="J117" s="77">
        <f t="shared" si="12"/>
        <v>0</v>
      </c>
      <c r="K117" s="5">
        <f t="shared" si="9"/>
        <v>0</v>
      </c>
      <c r="L117" s="71">
        <f t="shared" si="10"/>
        <v>1.25</v>
      </c>
    </row>
    <row r="118" spans="2:12" ht="63" x14ac:dyDescent="0.25">
      <c r="B118" s="9" t="s">
        <v>186</v>
      </c>
      <c r="C118" s="9" t="s">
        <v>145</v>
      </c>
      <c r="D118" s="57" t="s">
        <v>144</v>
      </c>
      <c r="E118" s="14" t="s">
        <v>71</v>
      </c>
      <c r="F118" s="86">
        <v>4</v>
      </c>
      <c r="G118" s="86"/>
      <c r="H118" s="11"/>
      <c r="I118" s="73">
        <f>H118*L118</f>
        <v>0</v>
      </c>
      <c r="J118" s="77">
        <f t="shared" si="12"/>
        <v>0</v>
      </c>
      <c r="K118" s="5">
        <f t="shared" si="9"/>
        <v>0</v>
      </c>
      <c r="L118" s="71">
        <f t="shared" si="10"/>
        <v>1.25</v>
      </c>
    </row>
    <row r="119" spans="2:12" ht="63" x14ac:dyDescent="0.25">
      <c r="B119" s="9" t="s">
        <v>345</v>
      </c>
      <c r="C119" s="9" t="s">
        <v>330</v>
      </c>
      <c r="D119" s="66" t="s">
        <v>329</v>
      </c>
      <c r="E119" s="14" t="s">
        <v>71</v>
      </c>
      <c r="F119" s="86">
        <v>1</v>
      </c>
      <c r="G119" s="86"/>
      <c r="H119" s="11"/>
      <c r="I119" s="73">
        <f>H119*L119</f>
        <v>0</v>
      </c>
      <c r="J119" s="77">
        <f t="shared" si="12"/>
        <v>0</v>
      </c>
      <c r="K119" s="5">
        <f t="shared" si="9"/>
        <v>0</v>
      </c>
      <c r="L119" s="71">
        <f t="shared" si="10"/>
        <v>1.25</v>
      </c>
    </row>
    <row r="120" spans="2:12" ht="47.25" x14ac:dyDescent="0.25">
      <c r="B120" s="9" t="s">
        <v>346</v>
      </c>
      <c r="C120" s="9" t="s">
        <v>149</v>
      </c>
      <c r="D120" s="57" t="s">
        <v>148</v>
      </c>
      <c r="E120" s="14" t="s">
        <v>71</v>
      </c>
      <c r="F120" s="86">
        <v>4</v>
      </c>
      <c r="G120" s="86"/>
      <c r="H120" s="11"/>
      <c r="I120" s="73">
        <f>H120*L120</f>
        <v>0</v>
      </c>
      <c r="J120" s="77">
        <f t="shared" si="12"/>
        <v>0</v>
      </c>
      <c r="K120" s="5">
        <f t="shared" si="9"/>
        <v>0</v>
      </c>
      <c r="L120" s="71">
        <f t="shared" si="10"/>
        <v>1.25</v>
      </c>
    </row>
    <row r="121" spans="2:12" ht="47.25" x14ac:dyDescent="0.25">
      <c r="B121" s="9" t="s">
        <v>187</v>
      </c>
      <c r="C121" s="9" t="s">
        <v>147</v>
      </c>
      <c r="D121" s="57" t="s">
        <v>146</v>
      </c>
      <c r="E121" s="14" t="s">
        <v>71</v>
      </c>
      <c r="F121" s="86">
        <v>1</v>
      </c>
      <c r="G121" s="86"/>
      <c r="H121" s="11"/>
      <c r="I121" s="73">
        <f>H121*L121</f>
        <v>0</v>
      </c>
      <c r="J121" s="77">
        <f t="shared" si="12"/>
        <v>0</v>
      </c>
      <c r="K121" s="5">
        <f t="shared" si="9"/>
        <v>0</v>
      </c>
      <c r="L121" s="71">
        <f t="shared" si="10"/>
        <v>1.25</v>
      </c>
    </row>
    <row r="122" spans="2:12" ht="47.25" x14ac:dyDescent="0.25">
      <c r="B122" s="9" t="s">
        <v>417</v>
      </c>
      <c r="C122" s="9" t="s">
        <v>151</v>
      </c>
      <c r="D122" s="57" t="s">
        <v>150</v>
      </c>
      <c r="E122" s="14" t="s">
        <v>71</v>
      </c>
      <c r="F122" s="86">
        <v>1</v>
      </c>
      <c r="G122" s="86"/>
      <c r="H122" s="11"/>
      <c r="I122" s="73">
        <f>H122*L122</f>
        <v>0</v>
      </c>
      <c r="J122" s="77">
        <f t="shared" si="12"/>
        <v>0</v>
      </c>
      <c r="K122" s="5">
        <f t="shared" si="9"/>
        <v>0</v>
      </c>
      <c r="L122" s="71">
        <f t="shared" si="10"/>
        <v>1.25</v>
      </c>
    </row>
    <row r="123" spans="2:12" ht="15.75" customHeight="1" x14ac:dyDescent="0.25">
      <c r="B123" s="55" t="s">
        <v>39</v>
      </c>
      <c r="C123" s="53"/>
      <c r="D123" s="88" t="s">
        <v>154</v>
      </c>
      <c r="E123" s="89"/>
      <c r="F123" s="89"/>
      <c r="G123" s="89"/>
      <c r="H123" s="89"/>
      <c r="I123" s="89"/>
      <c r="J123" s="90"/>
      <c r="K123" s="5">
        <f t="shared" si="9"/>
        <v>0</v>
      </c>
      <c r="L123" s="71">
        <f t="shared" si="10"/>
        <v>1.25</v>
      </c>
    </row>
    <row r="124" spans="2:12" ht="63" x14ac:dyDescent="0.25">
      <c r="B124" s="9" t="s">
        <v>347</v>
      </c>
      <c r="C124" s="9" t="s">
        <v>400</v>
      </c>
      <c r="D124" s="57" t="s">
        <v>399</v>
      </c>
      <c r="E124" s="14" t="s">
        <v>71</v>
      </c>
      <c r="F124" s="86">
        <v>1</v>
      </c>
      <c r="G124" s="86"/>
      <c r="H124" s="11"/>
      <c r="I124" s="56">
        <f>H124*L124</f>
        <v>0</v>
      </c>
      <c r="J124" s="75">
        <f>TRUNC(F124*I124,2)</f>
        <v>0</v>
      </c>
      <c r="K124" s="5">
        <f t="shared" si="9"/>
        <v>0</v>
      </c>
      <c r="L124" s="71">
        <f t="shared" si="10"/>
        <v>1.25</v>
      </c>
    </row>
    <row r="125" spans="2:12" ht="47.25" x14ac:dyDescent="0.25">
      <c r="B125" s="9" t="s">
        <v>188</v>
      </c>
      <c r="C125" s="9" t="s">
        <v>156</v>
      </c>
      <c r="D125" s="57" t="s">
        <v>155</v>
      </c>
      <c r="E125" s="14" t="s">
        <v>71</v>
      </c>
      <c r="F125" s="86">
        <v>5</v>
      </c>
      <c r="G125" s="86"/>
      <c r="H125" s="11"/>
      <c r="I125" s="73">
        <f>H125*L125</f>
        <v>0</v>
      </c>
      <c r="J125" s="77">
        <f t="shared" ref="J125:J129" si="13">TRUNC(F125*I125,2)</f>
        <v>0</v>
      </c>
      <c r="K125" s="5">
        <f t="shared" si="9"/>
        <v>0</v>
      </c>
      <c r="L125" s="71">
        <f t="shared" si="10"/>
        <v>1.25</v>
      </c>
    </row>
    <row r="126" spans="2:12" ht="47.25" x14ac:dyDescent="0.25">
      <c r="B126" s="9" t="s">
        <v>189</v>
      </c>
      <c r="C126" s="9" t="s">
        <v>158</v>
      </c>
      <c r="D126" s="57" t="s">
        <v>157</v>
      </c>
      <c r="E126" s="14" t="s">
        <v>71</v>
      </c>
      <c r="F126" s="86">
        <v>3</v>
      </c>
      <c r="G126" s="86"/>
      <c r="H126" s="11"/>
      <c r="I126" s="73">
        <f>H126*L126</f>
        <v>0</v>
      </c>
      <c r="J126" s="77">
        <f t="shared" si="13"/>
        <v>0</v>
      </c>
      <c r="K126" s="5">
        <f t="shared" si="9"/>
        <v>0</v>
      </c>
      <c r="L126" s="71">
        <f t="shared" si="10"/>
        <v>1.25</v>
      </c>
    </row>
    <row r="127" spans="2:12" ht="47.25" x14ac:dyDescent="0.25">
      <c r="B127" s="9" t="s">
        <v>190</v>
      </c>
      <c r="C127" s="9" t="s">
        <v>160</v>
      </c>
      <c r="D127" s="57" t="s">
        <v>159</v>
      </c>
      <c r="E127" s="14" t="s">
        <v>71</v>
      </c>
      <c r="F127" s="86">
        <v>3</v>
      </c>
      <c r="G127" s="86"/>
      <c r="H127" s="11"/>
      <c r="I127" s="73">
        <f>H127*L127</f>
        <v>0</v>
      </c>
      <c r="J127" s="77">
        <f t="shared" si="13"/>
        <v>0</v>
      </c>
      <c r="K127" s="5">
        <f t="shared" si="9"/>
        <v>0</v>
      </c>
      <c r="L127" s="71">
        <f t="shared" si="10"/>
        <v>1.25</v>
      </c>
    </row>
    <row r="128" spans="2:12" ht="47.25" x14ac:dyDescent="0.25">
      <c r="B128" s="9" t="s">
        <v>191</v>
      </c>
      <c r="C128" s="9" t="s">
        <v>162</v>
      </c>
      <c r="D128" s="57" t="s">
        <v>161</v>
      </c>
      <c r="E128" s="14" t="s">
        <v>71</v>
      </c>
      <c r="F128" s="86">
        <v>1</v>
      </c>
      <c r="G128" s="86"/>
      <c r="H128" s="11"/>
      <c r="I128" s="73">
        <f>H128*L128</f>
        <v>0</v>
      </c>
      <c r="J128" s="77">
        <f t="shared" si="13"/>
        <v>0</v>
      </c>
      <c r="K128" s="5">
        <f t="shared" si="9"/>
        <v>0</v>
      </c>
      <c r="L128" s="71">
        <f t="shared" si="10"/>
        <v>1.25</v>
      </c>
    </row>
    <row r="129" spans="2:12" ht="47.25" x14ac:dyDescent="0.25">
      <c r="B129" s="9" t="s">
        <v>348</v>
      </c>
      <c r="C129" s="9" t="s">
        <v>164</v>
      </c>
      <c r="D129" s="57" t="s">
        <v>163</v>
      </c>
      <c r="E129" s="14" t="s">
        <v>71</v>
      </c>
      <c r="F129" s="86">
        <v>1</v>
      </c>
      <c r="G129" s="86"/>
      <c r="H129" s="11"/>
      <c r="I129" s="73">
        <f>H129*L129</f>
        <v>0</v>
      </c>
      <c r="J129" s="77">
        <f t="shared" si="13"/>
        <v>0</v>
      </c>
      <c r="K129" s="5">
        <f t="shared" si="9"/>
        <v>0</v>
      </c>
      <c r="L129" s="71">
        <f t="shared" si="10"/>
        <v>1.25</v>
      </c>
    </row>
    <row r="130" spans="2:12" ht="15.75" customHeight="1" x14ac:dyDescent="0.25">
      <c r="B130" s="55" t="s">
        <v>40</v>
      </c>
      <c r="C130" s="53"/>
      <c r="D130" s="88" t="s">
        <v>165</v>
      </c>
      <c r="E130" s="89"/>
      <c r="F130" s="89"/>
      <c r="G130" s="89"/>
      <c r="H130" s="89"/>
      <c r="I130" s="89"/>
      <c r="J130" s="90"/>
      <c r="K130" s="5">
        <f t="shared" si="9"/>
        <v>0</v>
      </c>
      <c r="L130" s="71">
        <f t="shared" si="10"/>
        <v>1.25</v>
      </c>
    </row>
    <row r="131" spans="2:12" ht="63" x14ac:dyDescent="0.25">
      <c r="B131" s="9" t="s">
        <v>192</v>
      </c>
      <c r="C131" s="9" t="s">
        <v>171</v>
      </c>
      <c r="D131" s="57" t="s">
        <v>170</v>
      </c>
      <c r="E131" s="14" t="s">
        <v>44</v>
      </c>
      <c r="F131" s="86">
        <v>135</v>
      </c>
      <c r="G131" s="86"/>
      <c r="H131" s="11"/>
      <c r="I131" s="56">
        <f>H131*L131</f>
        <v>0</v>
      </c>
      <c r="J131" s="75">
        <f>TRUNC(F131*I131,2)</f>
        <v>0</v>
      </c>
      <c r="K131" s="5">
        <f t="shared" si="9"/>
        <v>0</v>
      </c>
      <c r="L131" s="71">
        <f t="shared" si="10"/>
        <v>1.25</v>
      </c>
    </row>
    <row r="132" spans="2:12" ht="63" x14ac:dyDescent="0.25">
      <c r="B132" s="9" t="s">
        <v>193</v>
      </c>
      <c r="C132" s="9" t="s">
        <v>167</v>
      </c>
      <c r="D132" s="57" t="s">
        <v>166</v>
      </c>
      <c r="E132" s="14" t="s">
        <v>44</v>
      </c>
      <c r="F132" s="86">
        <v>205</v>
      </c>
      <c r="G132" s="86"/>
      <c r="H132" s="11"/>
      <c r="I132" s="73">
        <f>H132*L132</f>
        <v>0</v>
      </c>
      <c r="J132" s="77">
        <f t="shared" ref="J132:J134" si="14">TRUNC(F132*I132,2)</f>
        <v>0</v>
      </c>
      <c r="K132" s="5">
        <f t="shared" si="9"/>
        <v>0</v>
      </c>
      <c r="L132" s="71">
        <f t="shared" si="10"/>
        <v>1.25</v>
      </c>
    </row>
    <row r="133" spans="2:12" ht="47.25" x14ac:dyDescent="0.25">
      <c r="B133" s="9" t="s">
        <v>194</v>
      </c>
      <c r="C133" s="9" t="s">
        <v>169</v>
      </c>
      <c r="D133" s="57" t="s">
        <v>168</v>
      </c>
      <c r="E133" s="14" t="s">
        <v>44</v>
      </c>
      <c r="F133" s="86">
        <v>8</v>
      </c>
      <c r="G133" s="86"/>
      <c r="H133" s="11"/>
      <c r="I133" s="73">
        <f>H133*L133</f>
        <v>0</v>
      </c>
      <c r="J133" s="77">
        <f t="shared" si="14"/>
        <v>0</v>
      </c>
      <c r="K133" s="5">
        <f t="shared" si="9"/>
        <v>0</v>
      </c>
      <c r="L133" s="71">
        <f t="shared" si="10"/>
        <v>1.25</v>
      </c>
    </row>
    <row r="134" spans="2:12" ht="63" x14ac:dyDescent="0.25">
      <c r="B134" s="9" t="s">
        <v>195</v>
      </c>
      <c r="C134" s="9" t="s">
        <v>332</v>
      </c>
      <c r="D134" s="57" t="s">
        <v>331</v>
      </c>
      <c r="E134" s="14" t="s">
        <v>44</v>
      </c>
      <c r="F134" s="86">
        <v>90</v>
      </c>
      <c r="G134" s="86"/>
      <c r="H134" s="11"/>
      <c r="I134" s="73">
        <f>H134*L134</f>
        <v>0</v>
      </c>
      <c r="J134" s="77">
        <f t="shared" si="14"/>
        <v>0</v>
      </c>
      <c r="K134" s="5">
        <f t="shared" si="9"/>
        <v>0</v>
      </c>
      <c r="L134" s="71">
        <f t="shared" si="10"/>
        <v>1.25</v>
      </c>
    </row>
    <row r="135" spans="2:12" ht="15.75" customHeight="1" x14ac:dyDescent="0.25">
      <c r="B135" s="9" t="s">
        <v>388</v>
      </c>
      <c r="C135" s="53"/>
      <c r="D135" s="88" t="s">
        <v>172</v>
      </c>
      <c r="E135" s="89"/>
      <c r="F135" s="89"/>
      <c r="G135" s="89"/>
      <c r="H135" s="89"/>
      <c r="I135" s="89"/>
      <c r="J135" s="90"/>
      <c r="K135" s="5">
        <f t="shared" si="9"/>
        <v>0</v>
      </c>
      <c r="L135" s="71">
        <f t="shared" si="10"/>
        <v>1.25</v>
      </c>
    </row>
    <row r="136" spans="2:12" ht="47.25" x14ac:dyDescent="0.25">
      <c r="B136" s="9" t="s">
        <v>389</v>
      </c>
      <c r="C136" s="9" t="s">
        <v>334</v>
      </c>
      <c r="D136" s="57" t="s">
        <v>333</v>
      </c>
      <c r="E136" s="14" t="s">
        <v>44</v>
      </c>
      <c r="F136" s="86">
        <v>102</v>
      </c>
      <c r="G136" s="86"/>
      <c r="H136" s="11"/>
      <c r="I136" s="56">
        <f>H136*L136</f>
        <v>0</v>
      </c>
      <c r="J136" s="75">
        <f>TRUNC(F136*I136,2)</f>
        <v>0</v>
      </c>
      <c r="K136" s="5">
        <f t="shared" si="9"/>
        <v>0</v>
      </c>
      <c r="L136" s="71">
        <f t="shared" si="10"/>
        <v>1.25</v>
      </c>
    </row>
    <row r="137" spans="2:12" ht="47.25" x14ac:dyDescent="0.25">
      <c r="B137" s="9" t="s">
        <v>390</v>
      </c>
      <c r="C137" s="9" t="s">
        <v>336</v>
      </c>
      <c r="D137" s="57" t="s">
        <v>335</v>
      </c>
      <c r="E137" s="14" t="s">
        <v>44</v>
      </c>
      <c r="F137" s="86">
        <v>22</v>
      </c>
      <c r="G137" s="86"/>
      <c r="H137" s="11"/>
      <c r="I137" s="73">
        <f>H137*L137</f>
        <v>0</v>
      </c>
      <c r="J137" s="77">
        <f t="shared" ref="J137:J141" si="15">TRUNC(F137*I137,2)</f>
        <v>0</v>
      </c>
      <c r="K137" s="5">
        <f t="shared" si="9"/>
        <v>0</v>
      </c>
      <c r="L137" s="71">
        <f t="shared" si="10"/>
        <v>1.25</v>
      </c>
    </row>
    <row r="138" spans="2:12" ht="31.5" x14ac:dyDescent="0.25">
      <c r="B138" s="9" t="s">
        <v>391</v>
      </c>
      <c r="C138" s="9" t="s">
        <v>174</v>
      </c>
      <c r="D138" s="57" t="s">
        <v>173</v>
      </c>
      <c r="E138" s="14" t="s">
        <v>71</v>
      </c>
      <c r="F138" s="86">
        <v>5</v>
      </c>
      <c r="G138" s="86"/>
      <c r="H138" s="11"/>
      <c r="I138" s="73">
        <f>H138*L138</f>
        <v>0</v>
      </c>
      <c r="J138" s="77">
        <f t="shared" si="15"/>
        <v>0</v>
      </c>
      <c r="K138" s="5">
        <f t="shared" si="9"/>
        <v>0</v>
      </c>
      <c r="L138" s="71">
        <f t="shared" si="10"/>
        <v>1.25</v>
      </c>
    </row>
    <row r="139" spans="2:12" ht="15.75" x14ac:dyDescent="0.25">
      <c r="B139" s="9" t="s">
        <v>392</v>
      </c>
      <c r="C139" s="9" t="s">
        <v>175</v>
      </c>
      <c r="D139" s="57" t="s">
        <v>295</v>
      </c>
      <c r="E139" s="14" t="s">
        <v>71</v>
      </c>
      <c r="F139" s="86">
        <v>1</v>
      </c>
      <c r="G139" s="86"/>
      <c r="H139" s="11"/>
      <c r="I139" s="73">
        <f>H139*L139</f>
        <v>0</v>
      </c>
      <c r="J139" s="77">
        <f t="shared" si="15"/>
        <v>0</v>
      </c>
      <c r="K139" s="5">
        <f t="shared" si="9"/>
        <v>0</v>
      </c>
      <c r="L139" s="71">
        <f t="shared" si="10"/>
        <v>1.25</v>
      </c>
    </row>
    <row r="140" spans="2:12" ht="63" x14ac:dyDescent="0.25">
      <c r="B140" s="9" t="s">
        <v>393</v>
      </c>
      <c r="C140" s="9" t="s">
        <v>49</v>
      </c>
      <c r="D140" s="57" t="s">
        <v>176</v>
      </c>
      <c r="E140" s="14" t="s">
        <v>47</v>
      </c>
      <c r="F140" s="86">
        <v>1.98</v>
      </c>
      <c r="G140" s="86"/>
      <c r="H140" s="11"/>
      <c r="I140" s="73">
        <f>H140*L140</f>
        <v>0</v>
      </c>
      <c r="J140" s="77">
        <f t="shared" si="15"/>
        <v>0</v>
      </c>
      <c r="K140" s="5">
        <f t="shared" si="9"/>
        <v>0</v>
      </c>
      <c r="L140" s="71">
        <f t="shared" si="10"/>
        <v>1.25</v>
      </c>
    </row>
    <row r="141" spans="2:12" ht="31.5" x14ac:dyDescent="0.25">
      <c r="B141" s="9" t="s">
        <v>421</v>
      </c>
      <c r="C141" s="9" t="s">
        <v>64</v>
      </c>
      <c r="D141" s="8" t="s">
        <v>63</v>
      </c>
      <c r="E141" s="14" t="s">
        <v>47</v>
      </c>
      <c r="F141" s="85">
        <f>F140</f>
        <v>1.98</v>
      </c>
      <c r="G141" s="85"/>
      <c r="H141" s="11"/>
      <c r="I141" s="77">
        <f>H141*L141</f>
        <v>0</v>
      </c>
      <c r="J141" s="77">
        <f t="shared" si="15"/>
        <v>0</v>
      </c>
      <c r="K141" s="5">
        <f t="shared" si="9"/>
        <v>0</v>
      </c>
      <c r="L141" s="71">
        <f t="shared" si="10"/>
        <v>1.25</v>
      </c>
    </row>
    <row r="142" spans="2:12" ht="15.75" x14ac:dyDescent="0.25">
      <c r="B142" s="87"/>
      <c r="C142" s="87"/>
      <c r="D142" s="87"/>
      <c r="E142" s="87"/>
      <c r="F142" s="87"/>
      <c r="G142" s="87"/>
      <c r="H142" s="87"/>
      <c r="I142" s="11" t="s">
        <v>23</v>
      </c>
      <c r="J142" s="56">
        <f>TRUNC(SUM(J112:J141),2)</f>
        <v>0</v>
      </c>
      <c r="K142" s="5">
        <f t="shared" si="9"/>
        <v>0</v>
      </c>
      <c r="L142" s="71">
        <f t="shared" si="10"/>
        <v>1.25</v>
      </c>
    </row>
    <row r="143" spans="2:12" ht="15.75" x14ac:dyDescent="0.25">
      <c r="B143" s="50" t="s">
        <v>20</v>
      </c>
      <c r="C143" s="50" t="s">
        <v>75</v>
      </c>
      <c r="D143" s="82" t="s">
        <v>107</v>
      </c>
      <c r="E143" s="82"/>
      <c r="F143" s="82"/>
      <c r="G143" s="82"/>
      <c r="H143" s="82"/>
      <c r="I143" s="82"/>
      <c r="J143" s="82"/>
      <c r="K143" s="5">
        <f t="shared" si="9"/>
        <v>0</v>
      </c>
      <c r="L143" s="71">
        <f t="shared" si="10"/>
        <v>1.25</v>
      </c>
    </row>
    <row r="144" spans="2:12" ht="63" x14ac:dyDescent="0.25">
      <c r="B144" s="14" t="s">
        <v>41</v>
      </c>
      <c r="C144" s="14" t="s">
        <v>76</v>
      </c>
      <c r="D144" s="57" t="s">
        <v>103</v>
      </c>
      <c r="E144" s="9" t="s">
        <v>45</v>
      </c>
      <c r="F144" s="85">
        <v>233.98</v>
      </c>
      <c r="G144" s="85"/>
      <c r="H144" s="11"/>
      <c r="I144" s="56">
        <f>H144*L144</f>
        <v>0</v>
      </c>
      <c r="J144" s="75">
        <f>TRUNC(F144*I144,2)</f>
        <v>0</v>
      </c>
      <c r="K144" s="5">
        <f t="shared" si="9"/>
        <v>0</v>
      </c>
      <c r="L144" s="71">
        <f t="shared" si="10"/>
        <v>1.25</v>
      </c>
    </row>
    <row r="145" spans="2:12" ht="78.75" x14ac:dyDescent="0.25">
      <c r="B145" s="14" t="s">
        <v>42</v>
      </c>
      <c r="C145" s="14" t="s">
        <v>78</v>
      </c>
      <c r="D145" s="57" t="s">
        <v>104</v>
      </c>
      <c r="E145" s="9" t="s">
        <v>45</v>
      </c>
      <c r="F145" s="85">
        <v>233.98</v>
      </c>
      <c r="G145" s="85"/>
      <c r="H145" s="11"/>
      <c r="I145" s="73">
        <f>H145*L145</f>
        <v>0</v>
      </c>
      <c r="J145" s="77">
        <f t="shared" ref="J145:J147" si="16">TRUNC(F145*I145,2)</f>
        <v>0</v>
      </c>
      <c r="K145" s="5">
        <f t="shared" si="9"/>
        <v>0</v>
      </c>
      <c r="L145" s="71">
        <f t="shared" si="10"/>
        <v>1.25</v>
      </c>
    </row>
    <row r="146" spans="2:12" ht="63" x14ac:dyDescent="0.25">
      <c r="B146" s="14" t="s">
        <v>110</v>
      </c>
      <c r="C146" s="14" t="s">
        <v>77</v>
      </c>
      <c r="D146" s="57" t="s">
        <v>105</v>
      </c>
      <c r="E146" s="9" t="s">
        <v>45</v>
      </c>
      <c r="F146" s="85">
        <v>119.53</v>
      </c>
      <c r="G146" s="85"/>
      <c r="H146" s="11"/>
      <c r="I146" s="73">
        <f>H146*L146</f>
        <v>0</v>
      </c>
      <c r="J146" s="77">
        <f t="shared" si="16"/>
        <v>0</v>
      </c>
      <c r="K146" s="5">
        <f t="shared" si="9"/>
        <v>0</v>
      </c>
      <c r="L146" s="71">
        <f t="shared" si="10"/>
        <v>1.25</v>
      </c>
    </row>
    <row r="147" spans="2:12" ht="63" x14ac:dyDescent="0.25">
      <c r="B147" s="14" t="s">
        <v>111</v>
      </c>
      <c r="C147" s="14" t="s">
        <v>79</v>
      </c>
      <c r="D147" s="57" t="s">
        <v>106</v>
      </c>
      <c r="E147" s="9" t="s">
        <v>45</v>
      </c>
      <c r="F147" s="85">
        <f>F146</f>
        <v>119.53</v>
      </c>
      <c r="G147" s="85"/>
      <c r="H147" s="11"/>
      <c r="I147" s="73">
        <f>H147*L147</f>
        <v>0</v>
      </c>
      <c r="J147" s="77">
        <f t="shared" si="16"/>
        <v>0</v>
      </c>
      <c r="K147" s="5">
        <f t="shared" si="9"/>
        <v>0</v>
      </c>
      <c r="L147" s="71">
        <f t="shared" si="10"/>
        <v>1.25</v>
      </c>
    </row>
    <row r="148" spans="2:12" ht="15.75" x14ac:dyDescent="0.25">
      <c r="B148" s="87"/>
      <c r="C148" s="87"/>
      <c r="D148" s="87"/>
      <c r="E148" s="87"/>
      <c r="F148" s="87"/>
      <c r="G148" s="87"/>
      <c r="H148" s="87"/>
      <c r="I148" s="15" t="s">
        <v>23</v>
      </c>
      <c r="J148" s="56">
        <f>TRUNC(SUM(J144:J147),2)</f>
        <v>0</v>
      </c>
      <c r="K148" s="5">
        <f t="shared" si="9"/>
        <v>0</v>
      </c>
      <c r="L148" s="71">
        <f t="shared" si="10"/>
        <v>1.25</v>
      </c>
    </row>
    <row r="149" spans="2:12" ht="15.75" x14ac:dyDescent="0.25">
      <c r="B149" s="50" t="s">
        <v>112</v>
      </c>
      <c r="C149" s="50" t="s">
        <v>75</v>
      </c>
      <c r="D149" s="82" t="s">
        <v>108</v>
      </c>
      <c r="E149" s="82"/>
      <c r="F149" s="82"/>
      <c r="G149" s="82"/>
      <c r="H149" s="82"/>
      <c r="I149" s="82"/>
      <c r="J149" s="82"/>
      <c r="K149" s="5">
        <f t="shared" si="9"/>
        <v>0</v>
      </c>
      <c r="L149" s="71">
        <f t="shared" si="10"/>
        <v>1.25</v>
      </c>
    </row>
    <row r="150" spans="2:12" ht="15.75" x14ac:dyDescent="0.25">
      <c r="B150" s="9" t="s">
        <v>113</v>
      </c>
      <c r="C150" s="14" t="s">
        <v>80</v>
      </c>
      <c r="D150" s="8" t="s">
        <v>98</v>
      </c>
      <c r="E150" s="9" t="s">
        <v>47</v>
      </c>
      <c r="F150" s="85">
        <v>35.549999999999997</v>
      </c>
      <c r="G150" s="85"/>
      <c r="H150" s="56"/>
      <c r="I150" s="56">
        <f>H150*L150</f>
        <v>0</v>
      </c>
      <c r="J150" s="75">
        <f>TRUNC(F150*I150,2)</f>
        <v>0</v>
      </c>
      <c r="K150" s="5">
        <f t="shared" ref="K150:K172" si="17">$J$172</f>
        <v>0</v>
      </c>
      <c r="L150" s="71">
        <f t="shared" si="10"/>
        <v>1.25</v>
      </c>
    </row>
    <row r="151" spans="2:12" ht="47.25" x14ac:dyDescent="0.25">
      <c r="B151" s="9" t="s">
        <v>114</v>
      </c>
      <c r="C151" s="14" t="s">
        <v>52</v>
      </c>
      <c r="D151" s="57" t="s">
        <v>408</v>
      </c>
      <c r="E151" s="9" t="s">
        <v>45</v>
      </c>
      <c r="F151" s="85">
        <v>118.515</v>
      </c>
      <c r="G151" s="85"/>
      <c r="H151" s="11"/>
      <c r="I151" s="73">
        <f>H151*L151</f>
        <v>0</v>
      </c>
      <c r="J151" s="77">
        <f t="shared" ref="J151:J153" si="18">TRUNC(F151*I151,2)</f>
        <v>0</v>
      </c>
      <c r="K151" s="5">
        <f t="shared" si="17"/>
        <v>0</v>
      </c>
      <c r="L151" s="71">
        <f t="shared" ref="L151:L172" si="19">$D$14+1</f>
        <v>1.25</v>
      </c>
    </row>
    <row r="152" spans="2:12" ht="47.25" x14ac:dyDescent="0.25">
      <c r="B152" s="9" t="s">
        <v>409</v>
      </c>
      <c r="C152" s="9" t="s">
        <v>56</v>
      </c>
      <c r="D152" s="8" t="s">
        <v>57</v>
      </c>
      <c r="E152" s="14" t="s">
        <v>47</v>
      </c>
      <c r="F152" s="85">
        <f>F151*0.04</f>
        <v>4.7405999999999997</v>
      </c>
      <c r="G152" s="85"/>
      <c r="H152" s="11"/>
      <c r="I152" s="73">
        <f>H152*L152</f>
        <v>0</v>
      </c>
      <c r="J152" s="77">
        <f t="shared" si="18"/>
        <v>0</v>
      </c>
      <c r="K152" s="5">
        <f t="shared" si="17"/>
        <v>0</v>
      </c>
      <c r="L152" s="71">
        <f t="shared" si="19"/>
        <v>1.25</v>
      </c>
    </row>
    <row r="153" spans="2:12" ht="31.5" x14ac:dyDescent="0.25">
      <c r="B153" s="9" t="s">
        <v>410</v>
      </c>
      <c r="C153" s="9" t="s">
        <v>59</v>
      </c>
      <c r="D153" s="8" t="s">
        <v>58</v>
      </c>
      <c r="E153" s="14" t="s">
        <v>47</v>
      </c>
      <c r="F153" s="91">
        <f>F152</f>
        <v>4.7405999999999997</v>
      </c>
      <c r="G153" s="92"/>
      <c r="H153" s="11"/>
      <c r="I153" s="73">
        <f>H153*L153</f>
        <v>0</v>
      </c>
      <c r="J153" s="77">
        <f t="shared" si="18"/>
        <v>0</v>
      </c>
      <c r="K153" s="5">
        <f t="shared" si="17"/>
        <v>0</v>
      </c>
      <c r="L153" s="71">
        <f t="shared" si="19"/>
        <v>1.25</v>
      </c>
    </row>
    <row r="154" spans="2:12" ht="15.75" x14ac:dyDescent="0.25">
      <c r="B154" s="87"/>
      <c r="C154" s="87"/>
      <c r="D154" s="87"/>
      <c r="E154" s="87"/>
      <c r="F154" s="87"/>
      <c r="G154" s="87"/>
      <c r="H154" s="87"/>
      <c r="I154" s="15" t="s">
        <v>23</v>
      </c>
      <c r="J154" s="56">
        <f>TRUNC(SUM(J150:J153),2)</f>
        <v>0</v>
      </c>
      <c r="K154" s="5">
        <f t="shared" si="17"/>
        <v>0</v>
      </c>
      <c r="L154" s="71">
        <f t="shared" si="19"/>
        <v>1.25</v>
      </c>
    </row>
    <row r="155" spans="2:12" ht="15.75" x14ac:dyDescent="0.25">
      <c r="B155" s="50" t="s">
        <v>132</v>
      </c>
      <c r="C155" s="50" t="s">
        <v>91</v>
      </c>
      <c r="D155" s="82" t="s">
        <v>92</v>
      </c>
      <c r="E155" s="82"/>
      <c r="F155" s="82"/>
      <c r="G155" s="82"/>
      <c r="H155" s="82"/>
      <c r="I155" s="82"/>
      <c r="J155" s="82"/>
      <c r="K155" s="5">
        <f t="shared" si="17"/>
        <v>0</v>
      </c>
      <c r="L155" s="71">
        <f t="shared" si="19"/>
        <v>1.25</v>
      </c>
    </row>
    <row r="156" spans="2:12" ht="47.25" x14ac:dyDescent="0.25">
      <c r="B156" s="14" t="s">
        <v>133</v>
      </c>
      <c r="C156" s="14" t="s">
        <v>83</v>
      </c>
      <c r="D156" s="8" t="s">
        <v>109</v>
      </c>
      <c r="E156" s="9" t="s">
        <v>45</v>
      </c>
      <c r="F156" s="91">
        <v>119.42</v>
      </c>
      <c r="G156" s="92"/>
      <c r="H156" s="11"/>
      <c r="I156" s="56">
        <f>H156*L156</f>
        <v>0</v>
      </c>
      <c r="J156" s="75">
        <f>TRUNC(F156*I156,2)</f>
        <v>0</v>
      </c>
      <c r="K156" s="5">
        <f t="shared" si="17"/>
        <v>0</v>
      </c>
      <c r="L156" s="71">
        <f t="shared" si="19"/>
        <v>1.25</v>
      </c>
    </row>
    <row r="157" spans="2:12" ht="47.25" x14ac:dyDescent="0.25">
      <c r="B157" s="14" t="s">
        <v>404</v>
      </c>
      <c r="C157" s="14" t="s">
        <v>85</v>
      </c>
      <c r="D157" s="8" t="s">
        <v>84</v>
      </c>
      <c r="E157" s="9" t="s">
        <v>45</v>
      </c>
      <c r="F157" s="91">
        <v>233.98</v>
      </c>
      <c r="G157" s="92"/>
      <c r="H157" s="11"/>
      <c r="I157" s="73">
        <f>H157*L157</f>
        <v>0</v>
      </c>
      <c r="J157" s="77">
        <f t="shared" ref="J157:J159" si="20">TRUNC(F157*I157,2)</f>
        <v>0</v>
      </c>
      <c r="K157" s="5">
        <f t="shared" si="17"/>
        <v>0</v>
      </c>
      <c r="L157" s="71">
        <f t="shared" si="19"/>
        <v>1.25</v>
      </c>
    </row>
    <row r="158" spans="2:12" ht="31.5" x14ac:dyDescent="0.25">
      <c r="B158" s="14" t="s">
        <v>136</v>
      </c>
      <c r="C158" s="14" t="s">
        <v>82</v>
      </c>
      <c r="D158" s="8" t="s">
        <v>81</v>
      </c>
      <c r="E158" s="9" t="s">
        <v>45</v>
      </c>
      <c r="F158" s="85">
        <v>353.4</v>
      </c>
      <c r="G158" s="85"/>
      <c r="H158" s="11"/>
      <c r="I158" s="73">
        <f>H158*L158</f>
        <v>0</v>
      </c>
      <c r="J158" s="77">
        <f t="shared" si="20"/>
        <v>0</v>
      </c>
      <c r="K158" s="5">
        <f t="shared" si="17"/>
        <v>0</v>
      </c>
      <c r="L158" s="71">
        <f t="shared" si="19"/>
        <v>1.25</v>
      </c>
    </row>
    <row r="159" spans="2:12" ht="31.5" x14ac:dyDescent="0.25">
      <c r="B159" s="14" t="s">
        <v>137</v>
      </c>
      <c r="C159" s="14" t="s">
        <v>87</v>
      </c>
      <c r="D159" s="8" t="s">
        <v>86</v>
      </c>
      <c r="E159" s="9" t="s">
        <v>45</v>
      </c>
      <c r="F159" s="85">
        <v>66.95</v>
      </c>
      <c r="G159" s="85"/>
      <c r="H159" s="11"/>
      <c r="I159" s="73">
        <f>H159*L159</f>
        <v>0</v>
      </c>
      <c r="J159" s="77">
        <f t="shared" si="20"/>
        <v>0</v>
      </c>
      <c r="K159" s="5">
        <f t="shared" si="17"/>
        <v>0</v>
      </c>
      <c r="L159" s="71">
        <f t="shared" si="19"/>
        <v>1.25</v>
      </c>
    </row>
    <row r="160" spans="2:12" ht="15.75" x14ac:dyDescent="0.25">
      <c r="B160" s="87"/>
      <c r="C160" s="87"/>
      <c r="D160" s="87"/>
      <c r="E160" s="87"/>
      <c r="F160" s="87"/>
      <c r="G160" s="87"/>
      <c r="H160" s="87"/>
      <c r="I160" s="15" t="s">
        <v>23</v>
      </c>
      <c r="J160" s="56">
        <f>SUM(J156:J159)</f>
        <v>0</v>
      </c>
      <c r="K160" s="5">
        <f t="shared" si="17"/>
        <v>0</v>
      </c>
      <c r="L160" s="71">
        <f t="shared" si="19"/>
        <v>1.25</v>
      </c>
    </row>
    <row r="161" spans="1:32" ht="15.75" x14ac:dyDescent="0.25">
      <c r="B161" s="50" t="s">
        <v>138</v>
      </c>
      <c r="C161" s="50" t="s">
        <v>209</v>
      </c>
      <c r="D161" s="82" t="s">
        <v>208</v>
      </c>
      <c r="E161" s="82"/>
      <c r="F161" s="82"/>
      <c r="G161" s="82"/>
      <c r="H161" s="82"/>
      <c r="I161" s="82"/>
      <c r="J161" s="82"/>
      <c r="K161" s="5">
        <f t="shared" si="17"/>
        <v>0</v>
      </c>
      <c r="L161" s="71">
        <f t="shared" si="19"/>
        <v>1.25</v>
      </c>
    </row>
    <row r="162" spans="1:32" ht="63" x14ac:dyDescent="0.25">
      <c r="B162" s="14" t="s">
        <v>384</v>
      </c>
      <c r="C162" s="14" t="s">
        <v>266</v>
      </c>
      <c r="D162" s="8" t="s">
        <v>265</v>
      </c>
      <c r="E162" s="9" t="s">
        <v>71</v>
      </c>
      <c r="F162" s="86">
        <v>1</v>
      </c>
      <c r="G162" s="86"/>
      <c r="H162" s="11"/>
      <c r="I162" s="56">
        <f>H162*L162</f>
        <v>0</v>
      </c>
      <c r="J162" s="75">
        <f>TRUNC(F162*I162,2)</f>
        <v>0</v>
      </c>
      <c r="K162" s="5">
        <f t="shared" si="17"/>
        <v>0</v>
      </c>
      <c r="L162" s="71">
        <f t="shared" si="19"/>
        <v>1.25</v>
      </c>
    </row>
    <row r="163" spans="1:32" ht="31.5" x14ac:dyDescent="0.25">
      <c r="B163" s="14" t="s">
        <v>385</v>
      </c>
      <c r="C163" s="14" t="s">
        <v>267</v>
      </c>
      <c r="D163" s="8" t="s">
        <v>424</v>
      </c>
      <c r="E163" s="9" t="s">
        <v>71</v>
      </c>
      <c r="F163" s="86">
        <v>1</v>
      </c>
      <c r="G163" s="86"/>
      <c r="H163" s="11"/>
      <c r="I163" s="73">
        <f>H163*L163</f>
        <v>0</v>
      </c>
      <c r="J163" s="77">
        <f t="shared" ref="J163:J166" si="21">TRUNC(F163*I163,2)</f>
        <v>0</v>
      </c>
      <c r="K163" s="5">
        <f t="shared" si="17"/>
        <v>0</v>
      </c>
      <c r="L163" s="71">
        <f t="shared" si="19"/>
        <v>1.25</v>
      </c>
    </row>
    <row r="164" spans="1:32" ht="31.5" x14ac:dyDescent="0.25">
      <c r="B164" s="14" t="s">
        <v>386</v>
      </c>
      <c r="C164" s="14" t="s">
        <v>269</v>
      </c>
      <c r="D164" s="8" t="s">
        <v>268</v>
      </c>
      <c r="E164" s="9" t="s">
        <v>71</v>
      </c>
      <c r="F164" s="86">
        <v>1</v>
      </c>
      <c r="G164" s="86"/>
      <c r="H164" s="11"/>
      <c r="I164" s="73">
        <f>H164*L164</f>
        <v>0</v>
      </c>
      <c r="J164" s="77">
        <f t="shared" si="21"/>
        <v>0</v>
      </c>
      <c r="K164" s="5">
        <f t="shared" si="17"/>
        <v>0</v>
      </c>
      <c r="L164" s="71">
        <f t="shared" si="19"/>
        <v>1.25</v>
      </c>
    </row>
    <row r="165" spans="1:32" ht="31.5" x14ac:dyDescent="0.25">
      <c r="B165" s="14" t="s">
        <v>387</v>
      </c>
      <c r="C165" s="14" t="s">
        <v>271</v>
      </c>
      <c r="D165" s="8" t="s">
        <v>270</v>
      </c>
      <c r="E165" s="9" t="s">
        <v>71</v>
      </c>
      <c r="F165" s="86">
        <v>1</v>
      </c>
      <c r="G165" s="86"/>
      <c r="H165" s="11"/>
      <c r="I165" s="73">
        <f>H165*L165</f>
        <v>0</v>
      </c>
      <c r="J165" s="77">
        <f t="shared" si="21"/>
        <v>0</v>
      </c>
      <c r="K165" s="5">
        <f t="shared" si="17"/>
        <v>0</v>
      </c>
      <c r="L165" s="71">
        <f t="shared" si="19"/>
        <v>1.25</v>
      </c>
    </row>
    <row r="166" spans="1:32" ht="78.75" x14ac:dyDescent="0.25">
      <c r="B166" s="14" t="s">
        <v>224</v>
      </c>
      <c r="C166" s="14" t="s">
        <v>405</v>
      </c>
      <c r="D166" s="8" t="s">
        <v>407</v>
      </c>
      <c r="E166" s="9" t="s">
        <v>71</v>
      </c>
      <c r="F166" s="86">
        <v>1</v>
      </c>
      <c r="G166" s="86"/>
      <c r="H166" s="11"/>
      <c r="I166" s="73">
        <f>H166*L166</f>
        <v>0</v>
      </c>
      <c r="J166" s="77">
        <f t="shared" si="21"/>
        <v>0</v>
      </c>
      <c r="K166" s="5">
        <f t="shared" si="17"/>
        <v>0</v>
      </c>
      <c r="L166" s="71">
        <f t="shared" si="19"/>
        <v>1.25</v>
      </c>
    </row>
    <row r="167" spans="1:32" ht="15.75" x14ac:dyDescent="0.25">
      <c r="B167" s="87"/>
      <c r="C167" s="87"/>
      <c r="D167" s="87"/>
      <c r="E167" s="87"/>
      <c r="F167" s="87"/>
      <c r="G167" s="87"/>
      <c r="H167" s="87"/>
      <c r="I167" s="11" t="s">
        <v>23</v>
      </c>
      <c r="J167" s="56">
        <f>TRUNC(SUM(J162:J166),2)</f>
        <v>0</v>
      </c>
      <c r="K167" s="5">
        <f t="shared" si="17"/>
        <v>0</v>
      </c>
      <c r="L167" s="71">
        <f t="shared" si="19"/>
        <v>1.25</v>
      </c>
    </row>
    <row r="168" spans="1:32" ht="15.75" x14ac:dyDescent="0.25">
      <c r="B168" s="50" t="s">
        <v>24</v>
      </c>
      <c r="C168" s="50" t="s">
        <v>93</v>
      </c>
      <c r="D168" s="82" t="s">
        <v>94</v>
      </c>
      <c r="E168" s="82"/>
      <c r="F168" s="82"/>
      <c r="G168" s="82"/>
      <c r="H168" s="82"/>
      <c r="I168" s="82"/>
      <c r="J168" s="82"/>
      <c r="K168" s="5">
        <f t="shared" si="17"/>
        <v>0</v>
      </c>
      <c r="L168" s="71">
        <f t="shared" si="19"/>
        <v>1.25</v>
      </c>
    </row>
    <row r="169" spans="1:32" ht="31.5" x14ac:dyDescent="0.25">
      <c r="B169" s="14" t="s">
        <v>210</v>
      </c>
      <c r="C169" s="14" t="s">
        <v>89</v>
      </c>
      <c r="D169" s="57" t="s">
        <v>88</v>
      </c>
      <c r="E169" s="9" t="s">
        <v>45</v>
      </c>
      <c r="F169" s="86">
        <v>83.85</v>
      </c>
      <c r="G169" s="86"/>
      <c r="H169" s="11"/>
      <c r="I169" s="56">
        <f>H169*L169</f>
        <v>0</v>
      </c>
      <c r="J169" s="75">
        <f t="shared" ref="J169:J170" si="22">TRUNC(F169*I169,2)</f>
        <v>0</v>
      </c>
      <c r="K169" s="5">
        <f t="shared" si="17"/>
        <v>0</v>
      </c>
      <c r="L169" s="71">
        <f t="shared" si="19"/>
        <v>1.25</v>
      </c>
    </row>
    <row r="170" spans="1:32" ht="31.5" x14ac:dyDescent="0.25">
      <c r="B170" s="9" t="s">
        <v>211</v>
      </c>
      <c r="C170" s="14" t="s">
        <v>48</v>
      </c>
      <c r="D170" s="8" t="s">
        <v>51</v>
      </c>
      <c r="E170" s="9" t="s">
        <v>47</v>
      </c>
      <c r="F170" s="86">
        <v>18</v>
      </c>
      <c r="G170" s="86"/>
      <c r="H170" s="11"/>
      <c r="I170" s="73">
        <f>H170*L170</f>
        <v>0</v>
      </c>
      <c r="J170" s="77">
        <f t="shared" si="22"/>
        <v>0</v>
      </c>
      <c r="K170" s="5">
        <f t="shared" si="17"/>
        <v>0</v>
      </c>
      <c r="L170" s="71">
        <f t="shared" si="19"/>
        <v>1.25</v>
      </c>
    </row>
    <row r="171" spans="1:32" ht="15.75" x14ac:dyDescent="0.25">
      <c r="B171" s="87"/>
      <c r="C171" s="87"/>
      <c r="D171" s="87"/>
      <c r="E171" s="87"/>
      <c r="F171" s="87"/>
      <c r="G171" s="87"/>
      <c r="H171" s="87"/>
      <c r="I171" s="11" t="s">
        <v>23</v>
      </c>
      <c r="J171" s="56">
        <f>TRUNC(SUM(J169:J170),2)</f>
        <v>0</v>
      </c>
      <c r="K171" s="5">
        <f t="shared" si="17"/>
        <v>0</v>
      </c>
      <c r="L171" s="71">
        <f t="shared" si="19"/>
        <v>1.25</v>
      </c>
    </row>
    <row r="172" spans="1:32" ht="29.25" customHeight="1" x14ac:dyDescent="0.25">
      <c r="B172" s="114" t="s">
        <v>11</v>
      </c>
      <c r="C172" s="114"/>
      <c r="D172" s="114"/>
      <c r="E172" s="114"/>
      <c r="F172" s="114"/>
      <c r="G172" s="114"/>
      <c r="H172" s="114"/>
      <c r="I172" s="114"/>
      <c r="J172" s="16">
        <f>TRUNC(SUM(J171+J160+J154+J142+J66+J57+J53+J39+J22+J148+J46+J109+J167),2)</f>
        <v>0</v>
      </c>
      <c r="K172" s="5">
        <f t="shared" si="17"/>
        <v>0</v>
      </c>
      <c r="L172" s="71">
        <f t="shared" si="19"/>
        <v>1.25</v>
      </c>
    </row>
    <row r="173" spans="1:32" ht="15.75" customHeight="1" x14ac:dyDescent="0.25">
      <c r="A173" s="18"/>
      <c r="B173" s="54"/>
      <c r="C173" s="19"/>
      <c r="D173" s="20"/>
      <c r="E173" s="19"/>
      <c r="F173" s="21"/>
      <c r="G173" s="21"/>
      <c r="H173" s="115"/>
      <c r="I173" s="115"/>
      <c r="J173" s="115"/>
      <c r="K173" s="12"/>
      <c r="L173" s="23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</row>
    <row r="174" spans="1:32" x14ac:dyDescent="0.25">
      <c r="A174" s="18"/>
      <c r="B174" s="54"/>
      <c r="C174" s="19"/>
      <c r="D174" s="20"/>
      <c r="E174" s="19"/>
      <c r="F174" s="21"/>
      <c r="G174" s="21"/>
      <c r="H174" s="22"/>
      <c r="I174" s="22"/>
      <c r="J174" s="17"/>
      <c r="K174" s="24"/>
      <c r="L174" s="19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</row>
    <row r="175" spans="1:32" x14ac:dyDescent="0.25">
      <c r="A175" s="18"/>
      <c r="B175" s="72"/>
      <c r="C175" s="72"/>
      <c r="D175" s="20"/>
      <c r="E175" s="72"/>
      <c r="F175" s="21"/>
      <c r="G175" s="21"/>
      <c r="H175" s="22"/>
      <c r="I175" s="22"/>
      <c r="J175" s="17"/>
      <c r="K175" s="24"/>
      <c r="L175" s="72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</row>
    <row r="176" spans="1:32" x14ac:dyDescent="0.25">
      <c r="A176" s="18"/>
      <c r="B176" s="74"/>
      <c r="C176" s="74"/>
      <c r="D176" s="20"/>
      <c r="E176" s="74"/>
      <c r="F176" s="21"/>
      <c r="G176" s="21"/>
      <c r="H176" s="22"/>
      <c r="I176" s="22"/>
      <c r="J176" s="17"/>
      <c r="K176" s="24"/>
      <c r="L176" s="74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</row>
    <row r="177" spans="1:32" x14ac:dyDescent="0.25">
      <c r="A177" s="18"/>
      <c r="B177" s="74"/>
      <c r="C177" s="74"/>
      <c r="D177" s="20"/>
      <c r="E177" s="74"/>
      <c r="F177" s="21"/>
      <c r="G177" s="21"/>
      <c r="H177" s="22"/>
      <c r="I177" s="22"/>
      <c r="J177" s="17"/>
      <c r="K177" s="24"/>
      <c r="L177" s="74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</row>
    <row r="178" spans="1:32" x14ac:dyDescent="0.25">
      <c r="A178" s="18"/>
      <c r="B178" s="79"/>
      <c r="C178" s="79"/>
      <c r="D178" s="20"/>
      <c r="E178" s="79"/>
      <c r="F178" s="21"/>
      <c r="G178" s="21"/>
      <c r="H178" s="22"/>
      <c r="I178" s="22"/>
      <c r="J178" s="17"/>
      <c r="K178" s="24"/>
      <c r="L178" s="79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</row>
    <row r="179" spans="1:32" x14ac:dyDescent="0.25">
      <c r="A179" s="18"/>
      <c r="B179" s="79"/>
      <c r="C179" s="79"/>
      <c r="D179" s="20"/>
      <c r="E179" s="79"/>
      <c r="F179" s="21"/>
      <c r="G179" s="21"/>
      <c r="H179" s="22"/>
      <c r="I179" s="22"/>
      <c r="J179" s="17"/>
      <c r="K179" s="24"/>
      <c r="L179" s="79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</row>
    <row r="180" spans="1:32" x14ac:dyDescent="0.25">
      <c r="A180" s="18"/>
      <c r="B180" s="79"/>
      <c r="C180" s="79"/>
      <c r="D180" s="20"/>
      <c r="E180" s="79"/>
      <c r="F180" s="21"/>
      <c r="G180" s="21"/>
      <c r="H180" s="22"/>
      <c r="I180" s="22"/>
      <c r="J180" s="17"/>
      <c r="K180" s="24"/>
      <c r="L180" s="79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</row>
    <row r="181" spans="1:32" x14ac:dyDescent="0.25">
      <c r="A181" s="18"/>
      <c r="B181" s="74"/>
      <c r="C181" s="74"/>
      <c r="D181" s="20"/>
      <c r="E181" s="74"/>
      <c r="F181" s="21"/>
      <c r="G181" s="21"/>
      <c r="H181" s="22"/>
      <c r="I181" s="22"/>
      <c r="J181" s="17"/>
      <c r="K181" s="24"/>
      <c r="L181" s="74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</row>
    <row r="182" spans="1:32" x14ac:dyDescent="0.25">
      <c r="A182" s="18"/>
      <c r="B182" s="74"/>
      <c r="C182" s="74"/>
      <c r="D182" s="20"/>
      <c r="E182" s="74"/>
      <c r="F182" s="21"/>
      <c r="G182" s="21"/>
      <c r="H182" s="22"/>
      <c r="I182" s="22"/>
      <c r="J182" s="17"/>
      <c r="K182" s="24"/>
      <c r="L182" s="74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</row>
    <row r="183" spans="1:32" x14ac:dyDescent="0.25">
      <c r="A183" s="18"/>
      <c r="B183" s="74"/>
      <c r="C183" s="74"/>
      <c r="D183" s="20"/>
      <c r="E183" s="74"/>
      <c r="F183" s="21"/>
      <c r="G183" s="21"/>
      <c r="H183" s="22"/>
      <c r="I183" s="22"/>
      <c r="J183" s="17"/>
      <c r="K183" s="24"/>
      <c r="L183" s="74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</row>
    <row r="184" spans="1:32" x14ac:dyDescent="0.25">
      <c r="A184" s="18"/>
      <c r="B184" s="74"/>
      <c r="C184" s="74"/>
      <c r="D184" s="20"/>
      <c r="E184" s="74"/>
      <c r="F184" s="21"/>
      <c r="G184" s="21"/>
      <c r="H184" s="22"/>
      <c r="I184" s="22"/>
      <c r="J184" s="17"/>
      <c r="K184" s="24"/>
      <c r="L184" s="74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</row>
    <row r="185" spans="1:32" x14ac:dyDescent="0.25">
      <c r="A185" s="18"/>
      <c r="B185" s="72"/>
      <c r="C185" s="72"/>
      <c r="D185" s="20"/>
      <c r="E185" s="72"/>
      <c r="F185" s="21"/>
      <c r="G185" s="21"/>
      <c r="H185" s="22"/>
      <c r="I185" s="22"/>
      <c r="J185" s="17"/>
      <c r="K185" s="24"/>
      <c r="L185" s="72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</row>
    <row r="186" spans="1:32" ht="15" customHeight="1" x14ac:dyDescent="0.25">
      <c r="A186" s="18"/>
      <c r="B186" s="25"/>
      <c r="C186" s="25"/>
      <c r="D186" s="26"/>
      <c r="E186" s="19"/>
      <c r="F186" s="21"/>
      <c r="G186" s="21"/>
      <c r="H186" s="22"/>
      <c r="I186" s="22"/>
      <c r="J186" s="17"/>
      <c r="K186" s="24"/>
      <c r="L186" s="19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87" spans="1:32" ht="15" customHeight="1" x14ac:dyDescent="0.25">
      <c r="A187" s="18"/>
      <c r="B187" s="54"/>
      <c r="C187" s="19"/>
      <c r="D187" s="20"/>
      <c r="E187" s="19"/>
      <c r="F187" s="21"/>
      <c r="G187" s="21"/>
      <c r="H187" s="22"/>
      <c r="I187" s="22"/>
      <c r="J187" s="17"/>
      <c r="K187" s="24"/>
      <c r="L187" s="19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</row>
    <row r="188" spans="1:32" x14ac:dyDescent="0.25">
      <c r="A188" s="18"/>
      <c r="B188" s="54"/>
      <c r="C188" s="19"/>
      <c r="D188" s="20"/>
      <c r="E188" s="19"/>
      <c r="F188" s="21"/>
      <c r="G188" s="21"/>
      <c r="H188" s="22"/>
      <c r="I188" s="22"/>
      <c r="J188" s="17"/>
      <c r="K188" s="24"/>
      <c r="L188" s="19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</row>
    <row r="189" spans="1:32" ht="15" customHeight="1" x14ac:dyDescent="0.25">
      <c r="A189" s="18"/>
      <c r="B189" s="54"/>
      <c r="C189" s="19"/>
      <c r="D189" s="20"/>
      <c r="E189" s="19"/>
      <c r="F189" s="21"/>
      <c r="G189" s="21"/>
      <c r="H189" s="22"/>
      <c r="I189" s="22"/>
      <c r="J189" s="17"/>
      <c r="K189" s="24"/>
      <c r="L189" s="19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</row>
    <row r="190" spans="1:32" ht="18.75" x14ac:dyDescent="0.25">
      <c r="A190" s="18"/>
      <c r="B190" s="111"/>
      <c r="C190" s="111"/>
      <c r="D190" s="111"/>
      <c r="E190" s="111"/>
      <c r="F190" s="111"/>
      <c r="G190" s="111"/>
      <c r="H190" s="111"/>
      <c r="I190" s="111"/>
      <c r="J190" s="111"/>
      <c r="K190" s="24"/>
      <c r="L190" s="19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</row>
    <row r="191" spans="1:32" ht="15" customHeight="1" x14ac:dyDescent="0.25">
      <c r="A191" s="18"/>
      <c r="B191" s="111"/>
      <c r="C191" s="111"/>
      <c r="D191" s="111"/>
      <c r="E191" s="111"/>
      <c r="F191" s="111"/>
      <c r="G191" s="111"/>
      <c r="H191" s="111"/>
      <c r="I191" s="111"/>
      <c r="J191" s="111"/>
      <c r="K191" s="24"/>
      <c r="L191" s="19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92" spans="1:32" ht="15" customHeight="1" x14ac:dyDescent="0.25">
      <c r="A192" s="18"/>
      <c r="B192" s="112"/>
      <c r="C192" s="112"/>
      <c r="D192" s="112"/>
      <c r="E192" s="112"/>
      <c r="F192" s="112"/>
      <c r="G192" s="112"/>
      <c r="H192" s="112"/>
      <c r="I192" s="112"/>
      <c r="J192" s="112"/>
      <c r="K192" s="24"/>
      <c r="L192" s="19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</row>
    <row r="193" spans="1:32" x14ac:dyDescent="0.25">
      <c r="A193" s="18"/>
      <c r="B193" s="54"/>
      <c r="C193" s="19"/>
      <c r="D193" s="20"/>
      <c r="E193" s="19"/>
      <c r="F193" s="21"/>
      <c r="G193" s="21"/>
      <c r="H193" s="22"/>
      <c r="I193" s="22"/>
      <c r="J193" s="17"/>
      <c r="K193" s="24"/>
      <c r="L193" s="19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94" spans="1:32" ht="15" customHeight="1" x14ac:dyDescent="0.25">
      <c r="A194" s="18"/>
      <c r="B194" s="54"/>
      <c r="C194" s="19"/>
      <c r="D194" s="20"/>
      <c r="E194" s="19"/>
      <c r="F194" s="21"/>
      <c r="G194" s="21"/>
      <c r="H194" s="22"/>
      <c r="I194" s="22"/>
      <c r="J194" s="17"/>
      <c r="K194" s="24"/>
      <c r="L194" s="19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</row>
    <row r="195" spans="1:32" x14ac:dyDescent="0.25">
      <c r="A195" s="18"/>
      <c r="B195" s="54"/>
      <c r="C195" s="19"/>
      <c r="D195" s="20"/>
      <c r="E195" s="19"/>
      <c r="F195" s="21"/>
      <c r="G195" s="21"/>
      <c r="H195" s="22"/>
      <c r="I195" s="22"/>
      <c r="J195" s="17"/>
      <c r="K195" s="24"/>
      <c r="L195" s="19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96" spans="1:32" x14ac:dyDescent="0.25">
      <c r="A196" s="18"/>
      <c r="B196" s="54"/>
      <c r="C196" s="19"/>
      <c r="D196" s="20"/>
      <c r="E196" s="19"/>
      <c r="F196" s="21"/>
      <c r="G196" s="21"/>
      <c r="H196" s="22"/>
      <c r="I196" s="22"/>
      <c r="J196" s="17"/>
      <c r="K196" s="24"/>
      <c r="L196" s="19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</row>
    <row r="197" spans="1:32" ht="15" customHeight="1" x14ac:dyDescent="0.25">
      <c r="A197" s="18"/>
      <c r="B197" s="27"/>
      <c r="C197" s="27"/>
      <c r="D197" s="28"/>
      <c r="E197" s="27"/>
      <c r="F197" s="29"/>
      <c r="G197" s="29"/>
      <c r="H197" s="30"/>
      <c r="I197" s="30"/>
      <c r="J197" s="31"/>
      <c r="K197" s="32"/>
      <c r="L197" s="19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</row>
    <row r="198" spans="1:32" ht="15" customHeight="1" x14ac:dyDescent="0.25">
      <c r="A198" s="18"/>
      <c r="B198" s="27"/>
      <c r="C198" s="27"/>
      <c r="D198" s="28"/>
      <c r="E198" s="27"/>
      <c r="F198" s="29"/>
      <c r="G198" s="33"/>
      <c r="H198" s="34"/>
      <c r="I198" s="34"/>
      <c r="J198" s="34"/>
      <c r="K198" s="32"/>
      <c r="L198" s="19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</row>
    <row r="199" spans="1:32" ht="15" customHeight="1" x14ac:dyDescent="0.25">
      <c r="A199" s="18"/>
      <c r="B199" s="27"/>
      <c r="C199" s="27"/>
      <c r="D199" s="28"/>
      <c r="E199" s="27"/>
      <c r="F199" s="29"/>
      <c r="G199" s="29"/>
      <c r="H199" s="30"/>
      <c r="I199" s="30"/>
      <c r="J199" s="31"/>
      <c r="K199" s="32"/>
      <c r="L199" s="19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</row>
    <row r="200" spans="1:32" ht="15" customHeight="1" x14ac:dyDescent="0.25">
      <c r="A200" s="18"/>
      <c r="B200" s="27"/>
      <c r="C200" s="27"/>
      <c r="D200" s="28"/>
      <c r="E200" s="27"/>
      <c r="F200" s="29"/>
      <c r="G200" s="29"/>
      <c r="H200" s="30"/>
      <c r="I200" s="30"/>
      <c r="J200" s="31"/>
      <c r="K200" s="32"/>
      <c r="L200" s="19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</row>
    <row r="201" spans="1:32" ht="15" customHeight="1" x14ac:dyDescent="0.25">
      <c r="A201" s="18"/>
      <c r="B201" s="27"/>
      <c r="C201" s="27"/>
      <c r="D201" s="35"/>
      <c r="E201" s="27"/>
      <c r="F201" s="36"/>
      <c r="G201" s="36"/>
      <c r="H201" s="35"/>
      <c r="I201" s="35"/>
      <c r="J201" s="35"/>
      <c r="K201" s="32"/>
      <c r="L201" s="19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</row>
    <row r="202" spans="1:32" ht="15" customHeight="1" x14ac:dyDescent="0.25">
      <c r="A202" s="18"/>
      <c r="B202" s="27"/>
      <c r="C202" s="27"/>
      <c r="D202" s="35"/>
      <c r="E202" s="27"/>
      <c r="F202" s="36"/>
      <c r="G202" s="36"/>
      <c r="H202" s="35"/>
      <c r="I202" s="35"/>
      <c r="J202" s="35"/>
      <c r="K202" s="32"/>
      <c r="L202" s="19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</row>
    <row r="203" spans="1:32" ht="15" customHeight="1" x14ac:dyDescent="0.25">
      <c r="A203" s="18"/>
      <c r="B203" s="27"/>
      <c r="C203" s="27"/>
      <c r="D203" s="35"/>
      <c r="E203" s="27"/>
      <c r="F203" s="36"/>
      <c r="G203" s="36"/>
      <c r="H203" s="35"/>
      <c r="I203" s="35"/>
      <c r="J203" s="35"/>
      <c r="K203" s="32"/>
      <c r="L203" s="19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</row>
    <row r="204" spans="1:32" x14ac:dyDescent="0.25">
      <c r="A204" s="18"/>
      <c r="B204" s="37"/>
      <c r="C204" s="37"/>
      <c r="D204" s="38"/>
      <c r="E204" s="37"/>
      <c r="F204" s="39"/>
      <c r="G204" s="40"/>
      <c r="H204" s="38"/>
      <c r="I204" s="38"/>
      <c r="J204" s="38"/>
      <c r="K204" s="32"/>
      <c r="L204" s="19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</row>
    <row r="205" spans="1:32" ht="15.75" x14ac:dyDescent="0.25">
      <c r="A205" s="18"/>
      <c r="B205" s="37"/>
      <c r="C205" s="37"/>
      <c r="D205" s="38"/>
      <c r="E205" s="37"/>
      <c r="F205" s="39"/>
      <c r="G205" s="40"/>
      <c r="H205" s="38"/>
      <c r="I205" s="38"/>
      <c r="J205" s="38"/>
      <c r="K205" s="32"/>
      <c r="L205" s="19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</row>
    <row r="206" spans="1:32" ht="15.75" x14ac:dyDescent="0.25">
      <c r="A206" s="18"/>
      <c r="B206" s="113"/>
      <c r="C206" s="113"/>
      <c r="D206" s="41"/>
      <c r="E206" s="42"/>
      <c r="F206" s="39"/>
      <c r="G206" s="113"/>
      <c r="H206" s="113"/>
      <c r="I206" s="113"/>
      <c r="J206" s="113"/>
      <c r="K206" s="32"/>
      <c r="L206" s="19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</row>
    <row r="207" spans="1:32" ht="15.75" x14ac:dyDescent="0.25">
      <c r="A207" s="18"/>
      <c r="B207" s="43"/>
      <c r="C207" s="43"/>
      <c r="D207" s="110"/>
      <c r="E207" s="110"/>
      <c r="F207" s="39"/>
      <c r="G207" s="107"/>
      <c r="H207" s="107"/>
      <c r="I207" s="107"/>
      <c r="J207" s="107"/>
      <c r="K207" s="32"/>
      <c r="L207" s="19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</row>
    <row r="208" spans="1:32" ht="15.75" x14ac:dyDescent="0.25">
      <c r="A208" s="18"/>
      <c r="B208" s="43"/>
      <c r="C208" s="43"/>
      <c r="D208" s="44"/>
      <c r="E208" s="43"/>
      <c r="F208" s="39"/>
      <c r="G208" s="107"/>
      <c r="H208" s="107"/>
      <c r="I208" s="107"/>
      <c r="J208" s="107"/>
      <c r="K208" s="32"/>
      <c r="L208" s="19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</row>
    <row r="209" spans="1:32" ht="15.75" x14ac:dyDescent="0.25">
      <c r="A209" s="18"/>
      <c r="B209" s="45"/>
      <c r="C209" s="45"/>
      <c r="D209" s="108"/>
      <c r="E209" s="108"/>
      <c r="F209" s="39"/>
      <c r="G209" s="109"/>
      <c r="H209" s="109"/>
      <c r="I209" s="109"/>
      <c r="J209" s="109"/>
      <c r="K209" s="32"/>
      <c r="L209" s="19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</row>
    <row r="210" spans="1:32" x14ac:dyDescent="0.25">
      <c r="A210" s="18"/>
      <c r="B210" s="27"/>
      <c r="C210" s="27"/>
      <c r="D210" s="28"/>
      <c r="E210" s="27"/>
      <c r="F210" s="29"/>
      <c r="G210" s="29"/>
      <c r="H210" s="30"/>
      <c r="I210" s="30"/>
      <c r="J210" s="31"/>
      <c r="K210" s="32"/>
      <c r="L210" s="19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</row>
    <row r="211" spans="1:32" x14ac:dyDescent="0.25">
      <c r="A211" s="18"/>
      <c r="B211" s="27"/>
      <c r="C211" s="27"/>
      <c r="D211" s="28"/>
      <c r="E211" s="27"/>
      <c r="F211" s="29"/>
      <c r="G211" s="29"/>
      <c r="H211" s="30"/>
      <c r="I211" s="30"/>
      <c r="J211" s="31"/>
      <c r="K211" s="32"/>
      <c r="L211" s="19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</row>
    <row r="212" spans="1:32" x14ac:dyDescent="0.25">
      <c r="A212" s="18"/>
      <c r="B212" s="27"/>
      <c r="C212" s="27"/>
      <c r="D212" s="28"/>
      <c r="E212" s="27"/>
      <c r="F212" s="29"/>
      <c r="G212" s="29"/>
      <c r="H212" s="30"/>
      <c r="I212" s="30"/>
      <c r="J212" s="31"/>
      <c r="K212" s="32"/>
      <c r="L212" s="19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</row>
    <row r="213" spans="1:32" x14ac:dyDescent="0.25">
      <c r="A213" s="18"/>
      <c r="B213" s="27"/>
      <c r="C213" s="27"/>
      <c r="D213" s="28"/>
      <c r="E213" s="27"/>
      <c r="F213" s="29"/>
      <c r="G213" s="29"/>
      <c r="H213" s="30"/>
      <c r="I213" s="30"/>
      <c r="J213" s="31"/>
      <c r="K213" s="32"/>
      <c r="L213" s="19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</row>
    <row r="214" spans="1:32" x14ac:dyDescent="0.25">
      <c r="A214" s="18"/>
      <c r="B214" s="54"/>
      <c r="C214" s="19"/>
      <c r="D214" s="20"/>
      <c r="E214" s="19"/>
      <c r="F214" s="21"/>
      <c r="G214" s="21"/>
      <c r="H214" s="22"/>
      <c r="I214" s="22"/>
      <c r="J214" s="17"/>
      <c r="K214" s="24"/>
      <c r="L214" s="19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</row>
    <row r="215" spans="1:32" x14ac:dyDescent="0.25">
      <c r="A215" s="18"/>
      <c r="B215" s="54"/>
      <c r="C215" s="19"/>
      <c r="D215" s="20"/>
      <c r="E215" s="19"/>
      <c r="F215" s="21"/>
      <c r="G215" s="21"/>
      <c r="H215" s="22"/>
      <c r="I215" s="22"/>
      <c r="J215" s="17"/>
      <c r="K215" s="24"/>
      <c r="L215" s="19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</row>
    <row r="216" spans="1:32" x14ac:dyDescent="0.25">
      <c r="A216" s="18"/>
      <c r="B216" s="54"/>
      <c r="C216" s="19"/>
      <c r="D216" s="20"/>
      <c r="E216" s="19"/>
      <c r="F216" s="21"/>
      <c r="G216" s="21"/>
      <c r="H216" s="22"/>
      <c r="I216" s="22"/>
      <c r="J216" s="17"/>
      <c r="K216" s="24"/>
      <c r="L216" s="19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</row>
    <row r="217" spans="1:32" x14ac:dyDescent="0.25">
      <c r="A217" s="18"/>
      <c r="B217" s="54"/>
      <c r="C217" s="19"/>
      <c r="D217" s="20"/>
      <c r="E217" s="19"/>
      <c r="F217" s="21"/>
      <c r="G217" s="21"/>
      <c r="H217" s="22"/>
      <c r="I217" s="22"/>
      <c r="J217" s="17"/>
      <c r="K217" s="24"/>
      <c r="L217" s="19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</row>
    <row r="218" spans="1:32" x14ac:dyDescent="0.25">
      <c r="A218" s="18"/>
      <c r="B218" s="54"/>
      <c r="C218" s="19"/>
      <c r="D218" s="20"/>
      <c r="E218" s="19"/>
      <c r="F218" s="21"/>
      <c r="G218" s="21"/>
      <c r="H218" s="22"/>
      <c r="I218" s="22"/>
      <c r="J218" s="17"/>
      <c r="K218" s="24"/>
      <c r="L218" s="19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</row>
    <row r="219" spans="1:32" x14ac:dyDescent="0.25">
      <c r="A219" s="18"/>
      <c r="B219" s="54"/>
      <c r="C219" s="19"/>
      <c r="D219" s="20"/>
      <c r="E219" s="19"/>
      <c r="F219" s="21"/>
      <c r="G219" s="21"/>
      <c r="H219" s="22"/>
      <c r="I219" s="22"/>
      <c r="J219" s="17"/>
      <c r="K219" s="24"/>
      <c r="L219" s="19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</row>
    <row r="220" spans="1:32" x14ac:dyDescent="0.25">
      <c r="A220" s="18"/>
      <c r="B220" s="54"/>
      <c r="C220" s="19"/>
      <c r="D220" s="20"/>
      <c r="E220" s="19"/>
      <c r="F220" s="21"/>
      <c r="G220" s="21"/>
      <c r="H220" s="22"/>
      <c r="I220" s="22"/>
      <c r="J220" s="17"/>
      <c r="K220" s="24"/>
      <c r="L220" s="19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</row>
    <row r="221" spans="1:32" x14ac:dyDescent="0.25">
      <c r="A221" s="18"/>
      <c r="B221" s="54"/>
      <c r="C221" s="19"/>
      <c r="D221" s="20"/>
      <c r="E221" s="19"/>
      <c r="F221" s="21"/>
      <c r="G221" s="21"/>
      <c r="H221" s="22"/>
      <c r="I221" s="22"/>
      <c r="J221" s="17"/>
      <c r="K221" s="24"/>
      <c r="L221" s="19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</row>
    <row r="222" spans="1:32" x14ac:dyDescent="0.25">
      <c r="A222" s="18"/>
      <c r="B222" s="54"/>
      <c r="C222" s="19"/>
      <c r="D222" s="20"/>
      <c r="E222" s="19"/>
      <c r="F222" s="21"/>
      <c r="G222" s="21"/>
      <c r="H222" s="22"/>
      <c r="I222" s="22"/>
      <c r="J222" s="17"/>
      <c r="K222" s="24"/>
      <c r="L222" s="19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</row>
    <row r="223" spans="1:32" x14ac:dyDescent="0.25">
      <c r="A223" s="18"/>
      <c r="B223" s="54"/>
      <c r="C223" s="19"/>
      <c r="D223" s="20"/>
      <c r="E223" s="19"/>
      <c r="F223" s="21"/>
      <c r="G223" s="21"/>
      <c r="H223" s="22"/>
      <c r="I223" s="22"/>
      <c r="J223" s="17"/>
      <c r="K223" s="24"/>
      <c r="L223" s="19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</row>
    <row r="224" spans="1:32" x14ac:dyDescent="0.25">
      <c r="A224" s="18"/>
      <c r="B224" s="54"/>
      <c r="C224" s="19"/>
      <c r="D224" s="20"/>
      <c r="E224" s="19"/>
      <c r="F224" s="21"/>
      <c r="G224" s="21"/>
      <c r="H224" s="22"/>
      <c r="I224" s="22"/>
      <c r="J224" s="17"/>
      <c r="K224" s="24"/>
      <c r="L224" s="19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</row>
    <row r="225" spans="1:32" x14ac:dyDescent="0.25">
      <c r="A225" s="18"/>
      <c r="B225" s="54"/>
      <c r="C225" s="19"/>
      <c r="D225" s="20"/>
      <c r="E225" s="19"/>
      <c r="F225" s="21"/>
      <c r="G225" s="21"/>
      <c r="H225" s="22"/>
      <c r="I225" s="22"/>
      <c r="J225" s="17"/>
      <c r="K225" s="24"/>
      <c r="L225" s="19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</row>
    <row r="226" spans="1:32" x14ac:dyDescent="0.25">
      <c r="A226" s="18"/>
      <c r="B226" s="54"/>
      <c r="C226" s="19"/>
      <c r="D226" s="20"/>
      <c r="E226" s="19"/>
      <c r="F226" s="21"/>
      <c r="G226" s="21"/>
      <c r="H226" s="22"/>
      <c r="I226" s="22"/>
      <c r="J226" s="17"/>
      <c r="K226" s="24"/>
      <c r="L226" s="19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</row>
    <row r="227" spans="1:32" x14ac:dyDescent="0.25">
      <c r="A227" s="18"/>
      <c r="B227" s="54"/>
      <c r="C227" s="19"/>
      <c r="D227" s="20"/>
      <c r="E227" s="19"/>
      <c r="F227" s="21"/>
      <c r="G227" s="21"/>
      <c r="H227" s="22"/>
      <c r="I227" s="22"/>
      <c r="J227" s="17"/>
      <c r="K227" s="24"/>
      <c r="L227" s="19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</row>
    <row r="228" spans="1:32" x14ac:dyDescent="0.25">
      <c r="A228" s="18"/>
      <c r="B228" s="54"/>
      <c r="C228" s="19"/>
      <c r="D228" s="20"/>
      <c r="E228" s="19"/>
      <c r="F228" s="21"/>
      <c r="G228" s="21"/>
      <c r="H228" s="22"/>
      <c r="I228" s="22"/>
      <c r="J228" s="17"/>
      <c r="K228" s="24"/>
      <c r="L228" s="19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</row>
    <row r="229" spans="1:32" x14ac:dyDescent="0.25">
      <c r="A229" s="18"/>
      <c r="B229" s="54"/>
      <c r="C229" s="19"/>
      <c r="D229" s="20"/>
      <c r="E229" s="19"/>
      <c r="F229" s="21"/>
      <c r="G229" s="21"/>
      <c r="H229" s="22"/>
      <c r="I229" s="22"/>
      <c r="J229" s="17"/>
      <c r="K229" s="24"/>
      <c r="L229" s="19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</row>
    <row r="230" spans="1:32" x14ac:dyDescent="0.25">
      <c r="A230" s="18"/>
      <c r="B230" s="54"/>
      <c r="C230" s="19"/>
      <c r="D230" s="20"/>
      <c r="E230" s="19"/>
      <c r="F230" s="21"/>
      <c r="G230" s="21"/>
      <c r="H230" s="22"/>
      <c r="I230" s="22"/>
      <c r="J230" s="17"/>
      <c r="K230" s="24"/>
      <c r="L230" s="19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</row>
    <row r="231" spans="1:32" x14ac:dyDescent="0.25">
      <c r="A231" s="18"/>
      <c r="B231" s="54"/>
      <c r="C231" s="19"/>
      <c r="D231" s="20"/>
      <c r="E231" s="19"/>
      <c r="F231" s="21"/>
      <c r="G231" s="21"/>
      <c r="H231" s="22"/>
      <c r="I231" s="22"/>
      <c r="J231" s="17"/>
      <c r="K231" s="24"/>
      <c r="L231" s="19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</row>
    <row r="232" spans="1:32" x14ac:dyDescent="0.25">
      <c r="A232" s="18"/>
      <c r="B232" s="54"/>
      <c r="C232" s="19"/>
      <c r="D232" s="20"/>
      <c r="E232" s="19"/>
      <c r="F232" s="21"/>
      <c r="G232" s="21"/>
      <c r="H232" s="22"/>
      <c r="I232" s="22"/>
      <c r="J232" s="17"/>
      <c r="K232" s="24"/>
      <c r="L232" s="19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</row>
    <row r="233" spans="1:32" x14ac:dyDescent="0.25">
      <c r="A233" s="18"/>
      <c r="B233" s="54"/>
      <c r="C233" s="19"/>
      <c r="D233" s="20"/>
      <c r="E233" s="19"/>
      <c r="F233" s="21"/>
      <c r="G233" s="21"/>
      <c r="H233" s="22"/>
      <c r="I233" s="22"/>
      <c r="J233" s="17"/>
      <c r="K233" s="24"/>
      <c r="L233" s="19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</row>
    <row r="234" spans="1:32" x14ac:dyDescent="0.25">
      <c r="A234" s="18"/>
      <c r="B234" s="54"/>
      <c r="C234" s="19"/>
      <c r="D234" s="20"/>
      <c r="E234" s="19"/>
      <c r="F234" s="21"/>
      <c r="G234" s="21"/>
      <c r="H234" s="22"/>
      <c r="I234" s="22"/>
      <c r="J234" s="17"/>
      <c r="K234" s="24"/>
      <c r="L234" s="19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</row>
    <row r="235" spans="1:32" x14ac:dyDescent="0.25">
      <c r="A235" s="18"/>
      <c r="B235" s="54"/>
      <c r="C235" s="19"/>
      <c r="D235" s="20"/>
      <c r="E235" s="19"/>
      <c r="F235" s="21"/>
      <c r="G235" s="21"/>
      <c r="H235" s="22"/>
      <c r="I235" s="22"/>
      <c r="J235" s="17"/>
      <c r="K235" s="24"/>
      <c r="L235" s="19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</row>
    <row r="236" spans="1:32" x14ac:dyDescent="0.25">
      <c r="A236" s="18"/>
      <c r="B236" s="54"/>
      <c r="C236" s="19"/>
      <c r="D236" s="20"/>
      <c r="E236" s="19"/>
      <c r="F236" s="21"/>
      <c r="G236" s="21"/>
      <c r="H236" s="22"/>
      <c r="I236" s="22"/>
      <c r="J236" s="17"/>
      <c r="K236" s="24"/>
      <c r="L236" s="19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</row>
    <row r="237" spans="1:32" x14ac:dyDescent="0.25">
      <c r="A237" s="18"/>
      <c r="B237" s="54"/>
      <c r="C237" s="19"/>
      <c r="D237" s="20"/>
      <c r="E237" s="19"/>
      <c r="F237" s="21"/>
      <c r="G237" s="21"/>
      <c r="H237" s="22"/>
      <c r="I237" s="22"/>
      <c r="J237" s="17"/>
      <c r="K237" s="24"/>
      <c r="L237" s="19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</row>
    <row r="238" spans="1:32" x14ac:dyDescent="0.25">
      <c r="A238" s="18"/>
      <c r="B238" s="54"/>
      <c r="C238" s="19"/>
      <c r="D238" s="20"/>
      <c r="E238" s="19"/>
      <c r="F238" s="21"/>
      <c r="G238" s="21"/>
      <c r="H238" s="22"/>
      <c r="I238" s="22"/>
      <c r="J238" s="17"/>
      <c r="K238" s="24"/>
      <c r="L238" s="19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</row>
    <row r="239" spans="1:32" x14ac:dyDescent="0.25">
      <c r="A239" s="18"/>
      <c r="B239" s="54"/>
      <c r="C239" s="19"/>
      <c r="D239" s="20"/>
      <c r="E239" s="19"/>
      <c r="F239" s="21"/>
      <c r="G239" s="21"/>
      <c r="H239" s="22"/>
      <c r="I239" s="22"/>
      <c r="J239" s="17"/>
      <c r="K239" s="24"/>
      <c r="L239" s="19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</row>
    <row r="240" spans="1:32" x14ac:dyDescent="0.25">
      <c r="A240" s="18"/>
      <c r="B240" s="54"/>
      <c r="C240" s="19"/>
      <c r="D240" s="20"/>
      <c r="E240" s="19"/>
      <c r="F240" s="21"/>
      <c r="G240" s="21"/>
      <c r="H240" s="22"/>
      <c r="I240" s="22"/>
      <c r="J240" s="17"/>
      <c r="K240" s="24"/>
      <c r="L240" s="19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</row>
    <row r="241" spans="1:32" x14ac:dyDescent="0.25">
      <c r="A241" s="18"/>
      <c r="B241" s="54"/>
      <c r="C241" s="19"/>
      <c r="D241" s="20"/>
      <c r="E241" s="19"/>
      <c r="F241" s="21"/>
      <c r="G241" s="21"/>
      <c r="H241" s="22"/>
      <c r="I241" s="22"/>
      <c r="J241" s="17"/>
      <c r="K241" s="24"/>
      <c r="L241" s="19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</row>
    <row r="242" spans="1:32" x14ac:dyDescent="0.25">
      <c r="A242" s="18"/>
      <c r="B242" s="54"/>
      <c r="C242" s="19"/>
      <c r="D242" s="20"/>
      <c r="E242" s="19"/>
      <c r="F242" s="21"/>
      <c r="G242" s="21"/>
      <c r="H242" s="22"/>
      <c r="I242" s="22"/>
      <c r="J242" s="17"/>
      <c r="K242" s="24"/>
      <c r="L242" s="19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</row>
    <row r="243" spans="1:32" x14ac:dyDescent="0.25">
      <c r="A243" s="18"/>
      <c r="B243" s="54"/>
      <c r="C243" s="19"/>
      <c r="D243" s="20"/>
      <c r="E243" s="19"/>
      <c r="F243" s="21"/>
      <c r="G243" s="21"/>
      <c r="H243" s="22"/>
      <c r="I243" s="22"/>
      <c r="J243" s="17"/>
      <c r="K243" s="24"/>
      <c r="L243" s="19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</row>
    <row r="244" spans="1:32" x14ac:dyDescent="0.25">
      <c r="A244" s="18"/>
      <c r="B244" s="54"/>
      <c r="C244" s="19"/>
      <c r="D244" s="20"/>
      <c r="E244" s="19"/>
      <c r="F244" s="21"/>
      <c r="G244" s="21"/>
      <c r="H244" s="22"/>
      <c r="I244" s="22"/>
      <c r="J244" s="17"/>
      <c r="K244" s="24"/>
      <c r="L244" s="19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</row>
    <row r="245" spans="1:32" x14ac:dyDescent="0.25">
      <c r="A245" s="18"/>
      <c r="B245" s="54"/>
      <c r="C245" s="19"/>
      <c r="D245" s="20"/>
      <c r="E245" s="19"/>
      <c r="F245" s="21"/>
      <c r="G245" s="21"/>
      <c r="H245" s="22"/>
      <c r="I245" s="22"/>
      <c r="J245" s="17"/>
      <c r="K245" s="24"/>
      <c r="L245" s="19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</row>
    <row r="246" spans="1:32" x14ac:dyDescent="0.25">
      <c r="A246" s="18"/>
      <c r="B246" s="54"/>
      <c r="C246" s="19"/>
      <c r="D246" s="20"/>
      <c r="E246" s="19"/>
      <c r="F246" s="21"/>
      <c r="G246" s="21"/>
      <c r="H246" s="22"/>
      <c r="I246" s="22"/>
      <c r="J246" s="17"/>
      <c r="K246" s="24"/>
      <c r="L246" s="19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</row>
    <row r="247" spans="1:32" x14ac:dyDescent="0.25">
      <c r="A247" s="18"/>
      <c r="B247" s="54"/>
      <c r="C247" s="19"/>
      <c r="D247" s="20"/>
      <c r="E247" s="19"/>
      <c r="F247" s="21"/>
      <c r="G247" s="21"/>
      <c r="H247" s="22"/>
      <c r="I247" s="22"/>
      <c r="J247" s="17"/>
      <c r="K247" s="24"/>
      <c r="L247" s="19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</row>
    <row r="248" spans="1:32" x14ac:dyDescent="0.25">
      <c r="A248" s="18"/>
      <c r="B248" s="54"/>
      <c r="C248" s="19"/>
      <c r="D248" s="20"/>
      <c r="E248" s="19"/>
      <c r="F248" s="21"/>
      <c r="G248" s="21"/>
      <c r="H248" s="22"/>
      <c r="I248" s="22"/>
      <c r="J248" s="17"/>
      <c r="K248" s="24"/>
      <c r="L248" s="19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</row>
    <row r="249" spans="1:32" x14ac:dyDescent="0.25">
      <c r="A249" s="18"/>
      <c r="B249" s="54"/>
      <c r="C249" s="19"/>
      <c r="D249" s="20"/>
      <c r="E249" s="19"/>
      <c r="F249" s="21"/>
      <c r="G249" s="21"/>
      <c r="H249" s="22"/>
      <c r="I249" s="22"/>
      <c r="J249" s="17"/>
      <c r="K249" s="24"/>
      <c r="L249" s="19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</row>
    <row r="250" spans="1:32" x14ac:dyDescent="0.25">
      <c r="A250" s="18"/>
      <c r="B250" s="54"/>
      <c r="C250" s="19"/>
      <c r="D250" s="20"/>
      <c r="E250" s="19"/>
      <c r="F250" s="21"/>
      <c r="G250" s="21"/>
      <c r="H250" s="22"/>
      <c r="I250" s="22"/>
      <c r="J250" s="17"/>
      <c r="K250" s="24"/>
      <c r="L250" s="19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</row>
    <row r="251" spans="1:32" x14ac:dyDescent="0.25">
      <c r="A251" s="18"/>
      <c r="B251" s="54"/>
      <c r="C251" s="19"/>
      <c r="D251" s="20"/>
      <c r="E251" s="19"/>
      <c r="F251" s="21"/>
      <c r="G251" s="21"/>
      <c r="H251" s="22"/>
      <c r="I251" s="22"/>
      <c r="J251" s="17"/>
      <c r="K251" s="24"/>
      <c r="L251" s="19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</row>
    <row r="252" spans="1:32" x14ac:dyDescent="0.25">
      <c r="A252" s="18"/>
      <c r="B252" s="54"/>
      <c r="C252" s="19"/>
      <c r="D252" s="20"/>
      <c r="E252" s="19"/>
      <c r="F252" s="21"/>
      <c r="G252" s="21"/>
      <c r="H252" s="22"/>
      <c r="I252" s="22"/>
      <c r="J252" s="17"/>
      <c r="K252" s="24"/>
      <c r="L252" s="19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</row>
    <row r="253" spans="1:32" x14ac:dyDescent="0.25">
      <c r="A253" s="18"/>
      <c r="B253" s="54"/>
      <c r="C253" s="19"/>
      <c r="D253" s="20"/>
      <c r="E253" s="19"/>
      <c r="F253" s="21"/>
      <c r="G253" s="21"/>
      <c r="H253" s="22"/>
      <c r="I253" s="22"/>
      <c r="J253" s="17"/>
      <c r="K253" s="24"/>
      <c r="L253" s="19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</row>
    <row r="254" spans="1:32" x14ac:dyDescent="0.25">
      <c r="A254" s="18"/>
      <c r="B254" s="54"/>
      <c r="C254" s="19"/>
      <c r="D254" s="20"/>
      <c r="E254" s="19"/>
      <c r="F254" s="21"/>
      <c r="G254" s="21"/>
      <c r="H254" s="22"/>
      <c r="I254" s="22"/>
      <c r="J254" s="17"/>
      <c r="K254" s="24"/>
      <c r="L254" s="19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</row>
    <row r="255" spans="1:32" x14ac:dyDescent="0.25">
      <c r="A255" s="18"/>
      <c r="B255" s="54"/>
      <c r="C255" s="19"/>
      <c r="D255" s="20"/>
      <c r="E255" s="19"/>
      <c r="F255" s="21"/>
      <c r="G255" s="21"/>
      <c r="H255" s="22"/>
      <c r="I255" s="22"/>
      <c r="J255" s="17"/>
      <c r="K255" s="24"/>
      <c r="L255" s="19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</row>
    <row r="256" spans="1:32" x14ac:dyDescent="0.25">
      <c r="A256" s="18"/>
      <c r="B256" s="54"/>
      <c r="C256" s="19"/>
      <c r="D256" s="20"/>
      <c r="E256" s="19"/>
      <c r="F256" s="21"/>
      <c r="G256" s="21"/>
      <c r="H256" s="22"/>
      <c r="I256" s="22"/>
      <c r="J256" s="17"/>
      <c r="K256" s="24"/>
      <c r="L256" s="19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</row>
    <row r="257" spans="1:32" x14ac:dyDescent="0.25">
      <c r="A257" s="18"/>
      <c r="B257" s="54"/>
      <c r="C257" s="19"/>
      <c r="D257" s="20"/>
      <c r="E257" s="19"/>
      <c r="F257" s="21"/>
      <c r="G257" s="21"/>
      <c r="H257" s="22"/>
      <c r="I257" s="22"/>
      <c r="J257" s="17"/>
      <c r="K257" s="24"/>
      <c r="L257" s="19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</row>
    <row r="258" spans="1:32" x14ac:dyDescent="0.25">
      <c r="A258" s="18"/>
      <c r="B258" s="54"/>
      <c r="C258" s="19"/>
      <c r="D258" s="20"/>
      <c r="E258" s="19"/>
      <c r="F258" s="21"/>
      <c r="G258" s="21"/>
      <c r="H258" s="22"/>
      <c r="I258" s="22"/>
      <c r="J258" s="17"/>
      <c r="K258" s="24"/>
      <c r="L258" s="19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</row>
    <row r="259" spans="1:32" x14ac:dyDescent="0.25">
      <c r="A259" s="18"/>
      <c r="B259" s="54"/>
      <c r="C259" s="19"/>
      <c r="D259" s="20"/>
      <c r="E259" s="19"/>
      <c r="F259" s="21"/>
      <c r="G259" s="21"/>
      <c r="H259" s="22"/>
      <c r="I259" s="22"/>
      <c r="J259" s="17"/>
      <c r="K259" s="24"/>
      <c r="L259" s="19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</row>
    <row r="260" spans="1:32" x14ac:dyDescent="0.25">
      <c r="A260" s="18"/>
      <c r="B260" s="54"/>
      <c r="C260" s="19"/>
      <c r="D260" s="20"/>
      <c r="E260" s="19"/>
      <c r="F260" s="21"/>
      <c r="G260" s="21"/>
      <c r="H260" s="22"/>
      <c r="I260" s="22"/>
      <c r="J260" s="17"/>
      <c r="K260" s="24"/>
      <c r="L260" s="19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</row>
    <row r="261" spans="1:32" x14ac:dyDescent="0.25">
      <c r="A261" s="18"/>
      <c r="B261" s="54"/>
      <c r="C261" s="19"/>
      <c r="D261" s="20"/>
      <c r="E261" s="19"/>
      <c r="F261" s="21"/>
      <c r="G261" s="21"/>
      <c r="H261" s="22"/>
      <c r="I261" s="22"/>
      <c r="J261" s="17"/>
      <c r="K261" s="24"/>
      <c r="L261" s="19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</row>
    <row r="262" spans="1:32" x14ac:dyDescent="0.25">
      <c r="A262" s="18"/>
      <c r="B262" s="54"/>
      <c r="C262" s="19"/>
      <c r="D262" s="20"/>
      <c r="E262" s="19"/>
      <c r="F262" s="21"/>
      <c r="G262" s="21"/>
      <c r="H262" s="22"/>
      <c r="I262" s="22"/>
      <c r="J262" s="17"/>
      <c r="K262" s="24"/>
      <c r="L262" s="19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</row>
    <row r="263" spans="1:32" x14ac:dyDescent="0.25">
      <c r="A263" s="18"/>
      <c r="B263" s="54"/>
      <c r="C263" s="19"/>
      <c r="D263" s="20"/>
      <c r="E263" s="19"/>
      <c r="F263" s="21"/>
      <c r="G263" s="21"/>
      <c r="H263" s="22"/>
      <c r="I263" s="22"/>
      <c r="J263" s="17"/>
      <c r="K263" s="24"/>
      <c r="L263" s="19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</row>
    <row r="264" spans="1:32" x14ac:dyDescent="0.25">
      <c r="A264" s="18"/>
      <c r="B264" s="54"/>
      <c r="C264" s="19"/>
      <c r="D264" s="20"/>
      <c r="E264" s="19"/>
      <c r="F264" s="21"/>
      <c r="G264" s="21"/>
      <c r="H264" s="22"/>
      <c r="I264" s="22"/>
      <c r="J264" s="17"/>
      <c r="K264" s="24"/>
      <c r="L264" s="19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</row>
    <row r="265" spans="1:32" x14ac:dyDescent="0.25">
      <c r="A265" s="18"/>
      <c r="B265" s="54"/>
      <c r="C265" s="19"/>
      <c r="D265" s="20"/>
      <c r="E265" s="19"/>
      <c r="F265" s="21"/>
      <c r="G265" s="21"/>
      <c r="H265" s="22"/>
      <c r="I265" s="22"/>
      <c r="J265" s="17"/>
      <c r="K265" s="24"/>
      <c r="L265" s="19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</row>
  </sheetData>
  <mergeCells count="188">
    <mergeCell ref="F33:G33"/>
    <mergeCell ref="F34:G34"/>
    <mergeCell ref="F35:G35"/>
    <mergeCell ref="F36:G36"/>
    <mergeCell ref="F37:G37"/>
    <mergeCell ref="F82:G82"/>
    <mergeCell ref="F83:G83"/>
    <mergeCell ref="F112:G112"/>
    <mergeCell ref="F141:G141"/>
    <mergeCell ref="F101:G101"/>
    <mergeCell ref="F102:G102"/>
    <mergeCell ref="B109:H109"/>
    <mergeCell ref="F121:G121"/>
    <mergeCell ref="F114:G114"/>
    <mergeCell ref="F116:G116"/>
    <mergeCell ref="D111:J111"/>
    <mergeCell ref="B39:H39"/>
    <mergeCell ref="D41:J41"/>
    <mergeCell ref="B46:H46"/>
    <mergeCell ref="F42:G42"/>
    <mergeCell ref="F43:G43"/>
    <mergeCell ref="F44:G44"/>
    <mergeCell ref="D40:J40"/>
    <mergeCell ref="F45:G45"/>
    <mergeCell ref="D14:E14"/>
    <mergeCell ref="D15:E15"/>
    <mergeCell ref="I15:J15"/>
    <mergeCell ref="F26:G26"/>
    <mergeCell ref="F28:G28"/>
    <mergeCell ref="F29:G29"/>
    <mergeCell ref="F20:G20"/>
    <mergeCell ref="D23:J23"/>
    <mergeCell ref="F27:G27"/>
    <mergeCell ref="D24:J24"/>
    <mergeCell ref="F25:G25"/>
    <mergeCell ref="F21:G21"/>
    <mergeCell ref="B171:H171"/>
    <mergeCell ref="G206:J206"/>
    <mergeCell ref="F157:G157"/>
    <mergeCell ref="B172:I172"/>
    <mergeCell ref="H173:J173"/>
    <mergeCell ref="F169:G169"/>
    <mergeCell ref="B167:H167"/>
    <mergeCell ref="F170:G170"/>
    <mergeCell ref="D161:J161"/>
    <mergeCell ref="F163:G163"/>
    <mergeCell ref="F158:G158"/>
    <mergeCell ref="D168:J168"/>
    <mergeCell ref="F162:G162"/>
    <mergeCell ref="F164:G164"/>
    <mergeCell ref="F166:G166"/>
    <mergeCell ref="F165:G165"/>
    <mergeCell ref="B160:H160"/>
    <mergeCell ref="F159:G159"/>
    <mergeCell ref="G208:J208"/>
    <mergeCell ref="D209:E209"/>
    <mergeCell ref="G209:J209"/>
    <mergeCell ref="D207:E207"/>
    <mergeCell ref="G207:J207"/>
    <mergeCell ref="B190:J190"/>
    <mergeCell ref="B191:J191"/>
    <mergeCell ref="B192:J192"/>
    <mergeCell ref="B206:C206"/>
    <mergeCell ref="B1:J8"/>
    <mergeCell ref="B9:J9"/>
    <mergeCell ref="B22:H22"/>
    <mergeCell ref="D13:E13"/>
    <mergeCell ref="I14:J14"/>
    <mergeCell ref="B10:C10"/>
    <mergeCell ref="B11:C11"/>
    <mergeCell ref="B12:C12"/>
    <mergeCell ref="B13:C13"/>
    <mergeCell ref="B14:C14"/>
    <mergeCell ref="B15:C15"/>
    <mergeCell ref="F14:H14"/>
    <mergeCell ref="F13:H13"/>
    <mergeCell ref="F15:H15"/>
    <mergeCell ref="I13:J13"/>
    <mergeCell ref="F17:G17"/>
    <mergeCell ref="F19:G19"/>
    <mergeCell ref="D18:J18"/>
    <mergeCell ref="D10:J10"/>
    <mergeCell ref="D11:J11"/>
    <mergeCell ref="D12:J12"/>
    <mergeCell ref="B16:J16"/>
    <mergeCell ref="F38:G38"/>
    <mergeCell ref="D30:J30"/>
    <mergeCell ref="F81:G81"/>
    <mergeCell ref="F106:G106"/>
    <mergeCell ref="F31:G31"/>
    <mergeCell ref="F32:G32"/>
    <mergeCell ref="F51:G51"/>
    <mergeCell ref="F52:G52"/>
    <mergeCell ref="F50:G50"/>
    <mergeCell ref="F75:G75"/>
    <mergeCell ref="F76:G76"/>
    <mergeCell ref="F77:G77"/>
    <mergeCell ref="F87:G87"/>
    <mergeCell ref="F86:G86"/>
    <mergeCell ref="F85:G85"/>
    <mergeCell ref="F79:G79"/>
    <mergeCell ref="F80:G80"/>
    <mergeCell ref="F98:G98"/>
    <mergeCell ref="F88:G88"/>
    <mergeCell ref="F89:G89"/>
    <mergeCell ref="F73:G73"/>
    <mergeCell ref="F78:G78"/>
    <mergeCell ref="F92:G92"/>
    <mergeCell ref="D91:J91"/>
    <mergeCell ref="D149:J149"/>
    <mergeCell ref="D123:J123"/>
    <mergeCell ref="F104:G104"/>
    <mergeCell ref="B148:H148"/>
    <mergeCell ref="F144:G144"/>
    <mergeCell ref="F145:G145"/>
    <mergeCell ref="F62:G62"/>
    <mergeCell ref="F63:G63"/>
    <mergeCell ref="F99:G99"/>
    <mergeCell ref="D67:J67"/>
    <mergeCell ref="D68:J68"/>
    <mergeCell ref="F69:G69"/>
    <mergeCell ref="F93:G93"/>
    <mergeCell ref="F94:G94"/>
    <mergeCell ref="F95:G95"/>
    <mergeCell ref="F70:G70"/>
    <mergeCell ref="F71:G71"/>
    <mergeCell ref="F72:G72"/>
    <mergeCell ref="F90:G90"/>
    <mergeCell ref="F84:G84"/>
    <mergeCell ref="F100:G100"/>
    <mergeCell ref="F156:G156"/>
    <mergeCell ref="F151:G151"/>
    <mergeCell ref="F103:G103"/>
    <mergeCell ref="F125:G125"/>
    <mergeCell ref="F122:G122"/>
    <mergeCell ref="F140:G140"/>
    <mergeCell ref="B142:H142"/>
    <mergeCell ref="F150:G150"/>
    <mergeCell ref="F146:G146"/>
    <mergeCell ref="F124:G124"/>
    <mergeCell ref="D155:J155"/>
    <mergeCell ref="F137:G137"/>
    <mergeCell ref="D135:J135"/>
    <mergeCell ref="F129:G129"/>
    <mergeCell ref="F113:G113"/>
    <mergeCell ref="B154:H154"/>
    <mergeCell ref="F152:G152"/>
    <mergeCell ref="F153:G153"/>
    <mergeCell ref="F132:G132"/>
    <mergeCell ref="F133:G133"/>
    <mergeCell ref="F134:G134"/>
    <mergeCell ref="F136:G136"/>
    <mergeCell ref="F128:G128"/>
    <mergeCell ref="F126:G126"/>
    <mergeCell ref="D143:J143"/>
    <mergeCell ref="F147:G147"/>
    <mergeCell ref="F131:G131"/>
    <mergeCell ref="D130:J130"/>
    <mergeCell ref="F127:G127"/>
    <mergeCell ref="F107:G107"/>
    <mergeCell ref="F108:G108"/>
    <mergeCell ref="F65:G65"/>
    <mergeCell ref="D54:J54"/>
    <mergeCell ref="F56:G56"/>
    <mergeCell ref="F64:G64"/>
    <mergeCell ref="B66:H66"/>
    <mergeCell ref="F59:G59"/>
    <mergeCell ref="D47:J47"/>
    <mergeCell ref="F48:G48"/>
    <mergeCell ref="F60:G60"/>
    <mergeCell ref="F61:G61"/>
    <mergeCell ref="F138:G138"/>
    <mergeCell ref="F139:G139"/>
    <mergeCell ref="F96:G96"/>
    <mergeCell ref="F97:G97"/>
    <mergeCell ref="F74:G74"/>
    <mergeCell ref="F115:G115"/>
    <mergeCell ref="F117:G117"/>
    <mergeCell ref="F105:G105"/>
    <mergeCell ref="D110:J110"/>
    <mergeCell ref="F119:G119"/>
    <mergeCell ref="F118:G118"/>
    <mergeCell ref="F120:G120"/>
    <mergeCell ref="B57:H57"/>
    <mergeCell ref="D58:J58"/>
    <mergeCell ref="F49:G49"/>
    <mergeCell ref="B53:H53"/>
    <mergeCell ref="F55:G55"/>
  </mergeCells>
  <phoneticPr fontId="17" type="noConversion"/>
  <conditionalFormatting sqref="D209">
    <cfRule type="cellIs" dxfId="0" priority="1294" stopIfTrue="1" operator="equal">
      <formula>0</formula>
    </cfRule>
  </conditionalFormatting>
  <pageMargins left="0.39370078740157483" right="0.19685039370078741" top="0.39370078740157483" bottom="0.39370078740157483" header="0.31496062992125984" footer="0.31496062992125984"/>
  <pageSetup paperSize="9" scale="66" fitToHeight="0" orientation="portrait" horizontalDpi="300" verticalDpi="300" r:id="rId1"/>
  <headerFooter>
    <oddHeader xml:space="preserve">&amp;L
</oddHeader>
  </headerFooter>
  <rowBreaks count="1" manualBreakCount="1">
    <brk id="47" min="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b e d 1 3 7 2 - 0 9 7 8 - 4 5 2 c - b 6 3 5 - 1 5 f d 2 1 f 1 1 8 9 3 "   x m l n s = " h t t p : / / s c h e m a s . m i c r o s o f t . c o m / D a t a M a s h u p " > A A A A A E 8 F A A B Q S w M E F A A C A A g A k k n 4 U J 7 R W N 6 m A A A A + A A A A B I A H A B D b 2 5 m a W c v U G F j a 2 F n Z S 5 4 b W w g o h g A K K A U A A A A A A A A A A A A A A A A A A A A A A A A A A A A h Y / B C o I w H I d f R X Z 3 0 5 U w 5 O + E u i Z E Q X Q d a + l I p 7 j Z f L c O P V K v k F B W t 4 6 / j + / w / R 6 3 O + R j U w d X 1 V v d m g z F O E K B M r I 9 a V N m a H D n k K G c w 1 b I i y h V M M n G p q M 9 Z a h y r k s J 8 d 5 j v 8 B t X x I a R T E 5 F p u 9 r F Q j 0 E f W / + V Q G + u E k Q p x O L x i O M W M 4 o Q l D N N l D G T G U G j z V e h U j C M g P x D W Q + 2 G X v H O h a s d k H k C e b / g T 1 B L A w Q U A A I A C A C S S f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k n 4 U O F D N I Z H A g A A O B 0 A A B M A H A B G b 3 J t d W x h c y 9 T Z W N 0 a W 9 u M S 5 t I K I Y A C i g F A A A A A A A A A A A A A A A A A A A A A A A A A A A A O 2 Z 0 W 7 a M B i F r 4 f E O 1 j Z D U h R R E K 7 t Z t y Y R J 3 S g U J j Q 2 a t O w i A 2 + L F m K U m K m o 6 o v s d f Z i M 4 Q W o T b L t l w 4 j H A D O k b x + T m f n T 8 m o z M e s Q T g / F 1 / 2 2 6 1 W 9 n X M K V z 8 F I h c I C G E N g I I E y g B b E C T B B T 3 m 4 B 8 b p i C a d C s L L v m s 1 m q w V N e O c q i q l m b U Y S n n U U 6 0 0 w y W i a B Y t w P W O B T b N v n C 0 D x 7 V / / s D E d y A Y Q d d 2 P A s G + 8 l u J t A l D o H E m X o 4 e G J C 4 7 d c 6 a o f b B p H i 4 j T 1 F R e K C q w W L x a J J l 5 r g K U z N g 8 S r 6 Y u t H r q e B m x T j F f B 1 T c / 9 R c 1 l C P 3 b V v B Z R a 7 R k A M b i c u G c b e o k 4 S f x L Z K G S f a Z p Y v 8 8 m S 9 p F l n W 7 l 6 d 6 f k o i 5 m 5 2 I A c H r L 7 1 X w o B s F e r 9 A P y v Q z w / 0 + 2 6 7 F S X P 2 y 6 K b z D 0 L A + D j t G V m 2 D u o y T A y / 8 8 w L 3 + q k B / X a B f F O i X 1 Q C Z O u 8 g G M C h 7 c M R k g z J g Z c S U H S j I a U S K X t d 7 x U N F F W s G 5 V 3 p b E z h D 6 S f F P Z m S h B 7 a I h 7 Y 9 I q 4 C B / L t T g 4 J U F C x v g H w y 8 a F E C h 4 9 l E D Q P z I I K q 3 L f r M u T 3 l d i g T g c I p c K G K T C 8 K j j V N f n d s u W S y J s W i U P d n d + o O P s m 6 9 d 2 S p H E 2 3 / k / 4 y G y 7 t / M 3 u B w D L g A g L D K 0 R b w Y j D 2 f S A N H e + q k O U i q z 0 H S A S j X 0 B U x 1 o K U n Z V m t z m G 3 W a T q I + m C B N n h F z i A c c l y H d l t j j P 2 S m B q a 7 H k t W i Q O 9 r F c X O z q l E s X 0 M x p 7 0 w 1 J c + v f N W U 1 / 8 r / d S X 8 b 0 S 9 Q S w E C L Q A U A A I A C A C S S f h Q n t F Y 3 q Y A A A D 4 A A A A E g A A A A A A A A A A A A A A A A A A A A A A Q 2 9 u Z m l n L 1 B h Y 2 t h Z 2 U u e G 1 s U E s B A i 0 A F A A C A A g A k k n 4 U A / K 6 a u k A A A A 6 Q A A A B M A A A A A A A A A A A A A A A A A 8 g A A A F t D b 2 5 0 Z W 5 0 X 1 R 5 c G V z X S 5 4 b W x Q S w E C L Q A U A A I A C A C S S f h Q 4 U M 0 h k c C A A A 4 H Q A A E w A A A A A A A A A A A A A A A A D j A Q A A R m 9 y b X V s Y X M v U 2 V j d G l v b j E u b V B L B Q Y A A A A A A w A D A M I A A A B 3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H o w A A A A A A A G W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Q U J F T E E l M j B E R S U y M E V T V E F D Q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U Q U I u I E V T V E F D Q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I z V D E 2 O j E 1 O j E y L j Y 3 O D c 2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X V l c n l J R C I g V m F s d W U 9 I n N j Y j I 5 O T Y y Z C 1 l O D J k L T Q 5 Z G M t Y T B l Y S 0 5 Z T c 3 Z T A x Y W E 3 Z j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B Q k V M Q S B E R S B F U 1 R B Q 0 F T L 1 R p c G 8 g Q W x 0 Z X J h Z G 8 u e 0 N v b H V t b j E s M H 0 m c X V v d D s s J n F 1 b 3 Q 7 U 2 V j d G l v b j E v V E F C R U x B I E R F I E V T V E F D Q V M v V G l w b y B B b H R l c m F k b y 5 7 Q 2 9 s d W 1 u M i w x f S Z x d W 9 0 O y w m c X V v d D t T Z W N 0 a W 9 u M S 9 U Q U J F T E E g R E U g R V N U Q U N B U y 9 U a X B v I E F s d G V y Y W R v L n t D b 2 x 1 b W 4 z L D J 9 J n F 1 b 3 Q 7 L C Z x d W 9 0 O 1 N l Y 3 R p b 2 4 x L 1 R B Q k V M Q S B E R S B F U 1 R B Q 0 F T L 1 R p c G 8 g Q W x 0 Z X J h Z G 8 u e 0 N v b H V t b j Q s M 3 0 m c X V v d D s s J n F 1 b 3 Q 7 U 2 V j d G l v b j E v V E F C R U x B I E R F I E V T V E F D Q V M v V G l w b y B B b H R l c m F k b y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Q U J F T E E g R E U g R V N U Q U N B U y 9 U a X B v I E F s d G V y Y W R v L n t D b 2 x 1 b W 4 x L D B 9 J n F 1 b 3 Q 7 L C Z x d W 9 0 O 1 N l Y 3 R p b 2 4 x L 1 R B Q k V M Q S B E R S B F U 1 R B Q 0 F T L 1 R p c G 8 g Q W x 0 Z X J h Z G 8 u e 0 N v b H V t b j I s M X 0 m c X V v d D s s J n F 1 b 3 Q 7 U 2 V j d G l v b j E v V E F C R U x B I E R F I E V T V E F D Q V M v V G l w b y B B b H R l c m F k b y 5 7 Q 2 9 s d W 1 u M y w y f S Z x d W 9 0 O y w m c X V v d D t T Z W N 0 a W 9 u M S 9 U Q U J F T E E g R E U g R V N U Q U N B U y 9 U a X B v I E F s d G V y Y W R v L n t D b 2 x 1 b W 4 0 L D N 9 J n F 1 b 3 Q 7 L C Z x d W 9 0 O 1 N l Y 3 R p b 2 4 x L 1 R B Q k V M Q S B E R S B F U 1 R B Q 0 F T L 1 R p c G 8 g Q W x 0 Z X J h Z G 8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B Q k V M Q S U y M E R F J T I w R V N U Q U N B U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E R F J T I w R V N U Q U N B U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E R S U y M E J M T 0 N P U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1 R B Q i 4 g Q k x P Q 0 9 T I i A v P j x F b n R y e S B U e X B l P S J S Z W N v d m V y e V R h c m d l d E N v b H V t b i I g V m F s d W U 9 I m w x N C I g L z 4 8 R W 5 0 c n k g V H l w Z T 0 i U m V j b 3 Z l c n l U Y X J n Z X R S b 3 c i I F Z h b H V l P S J s M y I g L z 4 8 R W 5 0 c n k g V H l w Z T 0 i R m l s b F R h c m d l d C I g V m F s d W U 9 I n N U Q U J F T E F f R E V f Q k x P Q 0 9 T X z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y 0 y M l Q x M z o 0 O T o 0 M y 4 4 O D I 3 N z U 2 W i I g L z 4 8 R W 5 0 c n k g V H l w Z T 0 i R m l s b E N v b H V t b l R 5 c G V z I i B W Y W x 1 Z T 0 i c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T d G F 0 d X M i I F Z h b H V l P S J z Q 2 9 t c G x l d G U i I C 8 + P E V u d H J 5 I F R 5 c G U 9 I k Z p b G x D b 3 V u d C I g V m F s d W U 9 I m w 1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R E U g Q k x P Q 0 9 T L 1 R p c G 8 g Q W x 0 Z X J h Z G 8 u e 0 N v b H V t b j E s M H 0 m c X V v d D s s J n F 1 b 3 Q 7 U 2 V j d G l v b j E v V E F C R U x B I E R F I E J M T 0 N P U y 9 U a X B v I E F s d G V y Y W R v L n t D b 2 x 1 b W 4 y L D F 9 J n F 1 b 3 Q 7 L C Z x d W 9 0 O 1 N l Y 3 R p b 2 4 x L 1 R B Q k V M Q S B E R S B C T E 9 D T 1 M v V G l w b y B B b H R l c m F k b y 5 7 Q 2 9 s d W 1 u M y w y f S Z x d W 9 0 O y w m c X V v d D t T Z W N 0 a W 9 u M S 9 U Q U J F T E E g R E U g Q k x P Q 0 9 T L 1 R p c G 8 g Q W x 0 Z X J h Z G 8 u e 0 N v b H V t b j Q s M 3 0 m c X V v d D s s J n F 1 b 3 Q 7 U 2 V j d G l v b j E v V E F C R U x B I E R F I E J M T 0 N P U y 9 U a X B v I E F s d G V y Y W R v L n t D b 2 x 1 b W 4 1 L D R 9 J n F 1 b 3 Q 7 L C Z x d W 9 0 O 1 N l Y 3 R p b 2 4 x L 1 R B Q k V M Q S B E R S B C T E 9 D T 1 M v V G l w b y B B b H R l c m F k b y 5 7 Q 2 9 s d W 1 u N i w 1 f S Z x d W 9 0 O y w m c X V v d D t T Z W N 0 a W 9 u M S 9 U Q U J F T E E g R E U g Q k x P Q 0 9 T L 1 R p c G 8 g Q W x 0 Z X J h Z G 8 u e 0 N v b H V t b j c s N n 0 m c X V v d D s s J n F 1 b 3 Q 7 U 2 V j d G l v b j E v V E F C R U x B I E R F I E J M T 0 N P U y 9 U a X B v I E F s d G V y Y W R v L n t D b 2 x 1 b W 4 4 L D d 9 J n F 1 b 3 Q 7 L C Z x d W 9 0 O 1 N l Y 3 R p b 2 4 x L 1 R B Q k V M Q S B E R S B C T E 9 D T 1 M v V G l w b y B B b H R l c m F k b y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Q U J F T E E g R E U g Q k x P Q 0 9 T L 1 R p c G 8 g Q W x 0 Z X J h Z G 8 u e 0 N v b H V t b j E s M H 0 m c X V v d D s s J n F 1 b 3 Q 7 U 2 V j d G l v b j E v V E F C R U x B I E R F I E J M T 0 N P U y 9 U a X B v I E F s d G V y Y W R v L n t D b 2 x 1 b W 4 y L D F 9 J n F 1 b 3 Q 7 L C Z x d W 9 0 O 1 N l Y 3 R p b 2 4 x L 1 R B Q k V M Q S B E R S B C T E 9 D T 1 M v V G l w b y B B b H R l c m F k b y 5 7 Q 2 9 s d W 1 u M y w y f S Z x d W 9 0 O y w m c X V v d D t T Z W N 0 a W 9 u M S 9 U Q U J F T E E g R E U g Q k x P Q 0 9 T L 1 R p c G 8 g Q W x 0 Z X J h Z G 8 u e 0 N v b H V t b j Q s M 3 0 m c X V v d D s s J n F 1 b 3 Q 7 U 2 V j d G l v b j E v V E F C R U x B I E R F I E J M T 0 N P U y 9 U a X B v I E F s d G V y Y W R v L n t D b 2 x 1 b W 4 1 L D R 9 J n F 1 b 3 Q 7 L C Z x d W 9 0 O 1 N l Y 3 R p b 2 4 x L 1 R B Q k V M Q S B E R S B C T E 9 D T 1 M v V G l w b y B B b H R l c m F k b y 5 7 Q 2 9 s d W 1 u N i w 1 f S Z x d W 9 0 O y w m c X V v d D t T Z W N 0 a W 9 u M S 9 U Q U J F T E E g R E U g Q k x P Q 0 9 T L 1 R p c G 8 g Q W x 0 Z X J h Z G 8 u e 0 N v b H V t b j c s N n 0 m c X V v d D s s J n F 1 b 3 Q 7 U 2 V j d G l v b j E v V E F C R U x B I E R F I E J M T 0 N P U y 9 U a X B v I E F s d G V y Y W R v L n t D b 2 x 1 b W 4 4 L D d 9 J n F 1 b 3 Q 7 L C Z x d W 9 0 O 1 N l Y 3 R p b 2 4 x L 1 R B Q k V M Q S B E R S B C T E 9 D T 1 M v V G l w b y B B b H R l c m F k b y 5 7 Q 2 9 s d W 1 u O S w 4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B Q k V M Q S U y M E R F J T I w Q k x P Q 0 9 T J T I w K D I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R E U l M j B C T E 9 D T 1 M l M j A o M i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V k l H Q S U y M E J B T E R S Q U 1 F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V E F C L i B C Q U x E U k F N R S I g L z 4 8 R W 5 0 c n k g V H l w Z T 0 i U m V j b 3 Z l c n l U Y X J n Z X R D b 2 x 1 b W 4 i I F Z h b H V l P S J s M S I g L z 4 8 R W 5 0 c n k g V H l w Z T 0 i U m V j b 3 Z l c n l U Y X J n Z X R S b 3 c i I F Z h b H V l P S J s M T c i I C 8 + P E V u d H J 5 I F R 5 c G U 9 I k Z p b G x U Y X J n Z X Q i I F Z h b H V l P S J z V E F C R U x B X 1 Z J R 0 F f Q k F M R F J B T U V f M T c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B Q k V M Q S B W S U d B I E J B T E R S Q U 1 F I C g y K S 9 U a X B v I E F s d G V y Y W R v L n t D b 2 x 1 b W 4 x L D B 9 J n F 1 b 3 Q 7 L C Z x d W 9 0 O 1 N l Y 3 R p b 2 4 x L 1 R B Q k V M Q S B W S U d B I E J B T E R S Q U 1 F I C g y K S 9 U a X B v I E F s d G V y Y W R v L n t D b 2 x 1 b W 4 y L D F 9 J n F 1 b 3 Q 7 L C Z x d W 9 0 O 1 N l Y 3 R p b 2 4 x L 1 R B Q k V M Q S B W S U d B I E J B T E R S Q U 1 F I C g y K S 9 U a X B v I E F s d G V y Y W R v L n t D b 2 x 1 b W 4 z L D J 9 J n F 1 b 3 Q 7 L C Z x d W 9 0 O 1 N l Y 3 R p b 2 4 x L 1 R B Q k V M Q S B W S U d B I E J B T E R S Q U 1 F I C g y K S 9 U a X B v I E F s d G V y Y W R v L n t D b 2 x 1 b W 4 0 L D N 9 J n F 1 b 3 Q 7 L C Z x d W 9 0 O 1 N l Y 3 R p b 2 4 x L 1 R B Q k V M Q S B W S U d B I E J B T E R S Q U 1 F I C g y K S 9 U a X B v I E F s d G V y Y W R v L n t D b 2 x 1 b W 4 1 L D R 9 J n F 1 b 3 Q 7 L C Z x d W 9 0 O 1 N l Y 3 R p b 2 4 x L 1 R B Q k V M Q S B W S U d B I E J B T E R S Q U 1 F I C g y K S 9 U a X B v I E F s d G V y Y W R v L n t D b 2 x 1 b W 4 2 L D V 9 J n F 1 b 3 Q 7 L C Z x d W 9 0 O 1 N l Y 3 R p b 2 4 x L 1 R B Q k V M Q S B W S U d B I E J B T E R S Q U 1 F I C g y K S 9 U a X B v I E F s d G V y Y W R v L n t D b 2 x 1 b W 4 3 L D Z 9 J n F 1 b 3 Q 7 L C Z x d W 9 0 O 1 N l Y 3 R p b 2 4 x L 1 R B Q k V M Q S B W S U d B I E J B T E R S Q U 1 F I C g y K S 9 U a X B v I E F s d G V y Y W R v L n t D b 2 x 1 b W 4 4 L D d 9 J n F 1 b 3 Q 7 L C Z x d W 9 0 O 1 N l Y 3 R p b 2 4 x L 1 R B Q k V M Q S B W S U d B I E J B T E R S Q U 1 F I C g y K S 9 U a X B v I E F s d G V y Y W R v L n t D b 2 x 1 b W 4 5 L D h 9 J n F 1 b 3 Q 7 L C Z x d W 9 0 O 1 N l Y 3 R p b 2 4 x L 1 R B Q k V M Q S B W S U d B I E J B T E R S Q U 1 F I C g y K S 9 U a X B v I E F s d G V y Y W R v L n t D b 2 x 1 b W 4 x M C w 5 f S Z x d W 9 0 O y w m c X V v d D t T Z W N 0 a W 9 u M S 9 U Q U J F T E E g V k l H Q S B C Q U x E U k F N R S A o M i k v V G l w b y B B b H R l c m F k b y 5 7 Q 2 9 s d W 1 u M T E s M T B 9 J n F 1 b 3 Q 7 L C Z x d W 9 0 O 1 N l Y 3 R p b 2 4 x L 1 R B Q k V M Q S B W S U d B I E J B T E R S Q U 1 F I C g y K S 9 U a X B v I E F s d G V y Y W R v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R B Q k V M Q S B W S U d B I E J B T E R S Q U 1 F I C g y K S 9 U a X B v I E F s d G V y Y W R v L n t D b 2 x 1 b W 4 x L D B 9 J n F 1 b 3 Q 7 L C Z x d W 9 0 O 1 N l Y 3 R p b 2 4 x L 1 R B Q k V M Q S B W S U d B I E J B T E R S Q U 1 F I C g y K S 9 U a X B v I E F s d G V y Y W R v L n t D b 2 x 1 b W 4 y L D F 9 J n F 1 b 3 Q 7 L C Z x d W 9 0 O 1 N l Y 3 R p b 2 4 x L 1 R B Q k V M Q S B W S U d B I E J B T E R S Q U 1 F I C g y K S 9 U a X B v I E F s d G V y Y W R v L n t D b 2 x 1 b W 4 z L D J 9 J n F 1 b 3 Q 7 L C Z x d W 9 0 O 1 N l Y 3 R p b 2 4 x L 1 R B Q k V M Q S B W S U d B I E J B T E R S Q U 1 F I C g y K S 9 U a X B v I E F s d G V y Y W R v L n t D b 2 x 1 b W 4 0 L D N 9 J n F 1 b 3 Q 7 L C Z x d W 9 0 O 1 N l Y 3 R p b 2 4 x L 1 R B Q k V M Q S B W S U d B I E J B T E R S Q U 1 F I C g y K S 9 U a X B v I E F s d G V y Y W R v L n t D b 2 x 1 b W 4 1 L D R 9 J n F 1 b 3 Q 7 L C Z x d W 9 0 O 1 N l Y 3 R p b 2 4 x L 1 R B Q k V M Q S B W S U d B I E J B T E R S Q U 1 F I C g y K S 9 U a X B v I E F s d G V y Y W R v L n t D b 2 x 1 b W 4 2 L D V 9 J n F 1 b 3 Q 7 L C Z x d W 9 0 O 1 N l Y 3 R p b 2 4 x L 1 R B Q k V M Q S B W S U d B I E J B T E R S Q U 1 F I C g y K S 9 U a X B v I E F s d G V y Y W R v L n t D b 2 x 1 b W 4 3 L D Z 9 J n F 1 b 3 Q 7 L C Z x d W 9 0 O 1 N l Y 3 R p b 2 4 x L 1 R B Q k V M Q S B W S U d B I E J B T E R S Q U 1 F I C g y K S 9 U a X B v I E F s d G V y Y W R v L n t D b 2 x 1 b W 4 4 L D d 9 J n F 1 b 3 Q 7 L C Z x d W 9 0 O 1 N l Y 3 R p b 2 4 x L 1 R B Q k V M Q S B W S U d B I E J B T E R S Q U 1 F I C g y K S 9 U a X B v I E F s d G V y Y W R v L n t D b 2 x 1 b W 4 5 L D h 9 J n F 1 b 3 Q 7 L C Z x d W 9 0 O 1 N l Y 3 R p b 2 4 x L 1 R B Q k V M Q S B W S U d B I E J B T E R S Q U 1 F I C g y K S 9 U a X B v I E F s d G V y Y W R v L n t D b 2 x 1 b W 4 x M C w 5 f S Z x d W 9 0 O y w m c X V v d D t T Z W N 0 a W 9 u M S 9 U Q U J F T E E g V k l H Q S B C Q U x E U k F N R S A o M i k v V G l w b y B B b H R l c m F k b y 5 7 Q 2 9 s d W 1 u M T E s M T B 9 J n F 1 b 3 Q 7 L C Z x d W 9 0 O 1 N l Y 3 R p b 2 4 x L 1 R B Q k V M Q S B W S U d B I E J B T E R S Q U 1 F I C g y K S 9 U a X B v I E F s d G V y Y W R v L n t D b 2 x 1 b W 4 x M i w x M X 0 m c X V v d D t d L C Z x d W 9 0 O 1 J l b G F 0 a W 9 u c 2 h p c E l u Z m 8 m c X V v d D s 6 W 1 1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E N v b H V t b l R 5 c G V z I i B W Y W x 1 Z T 0 i c 0 J n W U d C Z 1 l H Q m d Z R 0 J n W U c i I C 8 + P E V u d H J 5 I F R 5 c G U 9 I k Z p b G x M Y X N 0 V X B k Y X R l Z C I g V m F s d W U 9 I m Q y M D I w L T A 3 L T I y V D E z O j U 0 O j E 5 L j E 4 M D g 3 O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F 1 Z X J 5 S U Q i I F Z h b H V l P S J z Z j Q 3 M m N l M j I t O D k 2 O C 0 0 N W Y 3 L T g y N j Q t M z N i Y z A x O W E 5 M W Q 4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Q U J F T E E l M j B W S U d B J T I w Q k F M R F J B T U U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W S U d B J T I w Q k F M R F J B T U U l M j A o M i k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R E U l M j B Q S U x B U k V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y 0 y M l Q x M z o 1 M j o 0 M i 4 4 M j I 3 M T M 3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R E U g U E l M Q V J F U y 9 U a X B v I E F s d G V y Y W R v L n t D b 2 x 1 b W 4 x L D B 9 J n F 1 b 3 Q 7 L C Z x d W 9 0 O 1 N l Y 3 R p b 2 4 x L 1 R B Q k V M Q S B E R S B Q S U x B U k V T L 1 R p c G 8 g Q W x 0 Z X J h Z G 8 u e 0 N v b H V t b j I s M X 0 m c X V v d D s s J n F 1 b 3 Q 7 U 2 V j d G l v b j E v V E F C R U x B I E R F I F B J T E F S R V M v V G l w b y B B b H R l c m F k b y 5 7 Q 2 9 s d W 1 u M y w y f S Z x d W 9 0 O y w m c X V v d D t T Z W N 0 a W 9 u M S 9 U Q U J F T E E g R E U g U E l M Q V J F U y 9 U a X B v I E F s d G V y Y W R v L n t D b 2 x 1 b W 4 0 L D N 9 J n F 1 b 3 Q 7 L C Z x d W 9 0 O 1 N l Y 3 R p b 2 4 x L 1 R B Q k V M Q S B E R S B Q S U x B U k V T L 1 R p c G 8 g Q W x 0 Z X J h Z G 8 u e 0 N v b H V t b j U s N H 0 m c X V v d D s s J n F 1 b 3 Q 7 U 2 V j d G l v b j E v V E F C R U x B I E R F I F B J T E F S R V M v V G l w b y B B b H R l c m F k b y 5 7 Q 2 9 s d W 1 u N i w 1 f S Z x d W 9 0 O y w m c X V v d D t T Z W N 0 a W 9 u M S 9 U Q U J F T E E g R E U g U E l M Q V J F U y 9 U a X B v I E F s d G V y Y W R v L n t D b 2 x 1 b W 4 3 L D Z 9 J n F 1 b 3 Q 7 L C Z x d W 9 0 O 1 N l Y 3 R p b 2 4 x L 1 R B Q k V M Q S B E R S B Q S U x B U k V T L 1 R p c G 8 g Q W x 0 Z X J h Z G 8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E F C R U x B I E R F I F B J T E F S R V M v V G l w b y B B b H R l c m F k b y 5 7 Q 2 9 s d W 1 u M S w w f S Z x d W 9 0 O y w m c X V v d D t T Z W N 0 a W 9 u M S 9 U Q U J F T E E g R E U g U E l M Q V J F U y 9 U a X B v I E F s d G V y Y W R v L n t D b 2 x 1 b W 4 y L D F 9 J n F 1 b 3 Q 7 L C Z x d W 9 0 O 1 N l Y 3 R p b 2 4 x L 1 R B Q k V M Q S B E R S B Q S U x B U k V T L 1 R p c G 8 g Q W x 0 Z X J h Z G 8 u e 0 N v b H V t b j M s M n 0 m c X V v d D s s J n F 1 b 3 Q 7 U 2 V j d G l v b j E v V E F C R U x B I E R F I F B J T E F S R V M v V G l w b y B B b H R l c m F k b y 5 7 Q 2 9 s d W 1 u N C w z f S Z x d W 9 0 O y w m c X V v d D t T Z W N 0 a W 9 u M S 9 U Q U J F T E E g R E U g U E l M Q V J F U y 9 U a X B v I E F s d G V y Y W R v L n t D b 2 x 1 b W 4 1 L D R 9 J n F 1 b 3 Q 7 L C Z x d W 9 0 O 1 N l Y 3 R p b 2 4 x L 1 R B Q k V M Q S B E R S B Q S U x B U k V T L 1 R p c G 8 g Q W x 0 Z X J h Z G 8 u e 0 N v b H V t b j Y s N X 0 m c X V v d D s s J n F 1 b 3 Q 7 U 2 V j d G l v b j E v V E F C R U x B I E R F I F B J T E F S R V M v V G l w b y B B b H R l c m F k b y 5 7 Q 2 9 s d W 1 u N y w 2 f S Z x d W 9 0 O y w m c X V v d D t T Z W N 0 a W 9 u M S 9 U Q U J F T E E g R E U g U E l M Q V J F U y 9 U a X B v I E F s d G V y Y W R v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U J F T E E l M j B E R S U y M F B J T E F S R V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E R S U y M F B J T E F S R V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R E U l M j B Q S U x B U k V T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I y V D E z O j U y O j Q y L j g y M j c x M z d a I i A v P j x F b n R y e S B U e X B l P S J G a W x s Q 2 9 s d W 1 u V H l w Z X M i I F Z h b H V l P S J z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I C 8 + P E V u d H J 5 I F R 5 c G U 9 I k Z p b G x T d G F 0 d X M i I F Z h b H V l P S J z Q 2 9 t c G x l d G U i I C 8 + P E V u d H J 5 I F R 5 c G U 9 I k Z p b G x D b 3 V u d C I g V m F s d W U 9 I m w 2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R E U g U E l M Q V J F U y 9 U a X B v I E F s d G V y Y W R v L n t D b 2 x 1 b W 4 x L D B 9 J n F 1 b 3 Q 7 L C Z x d W 9 0 O 1 N l Y 3 R p b 2 4 x L 1 R B Q k V M Q S B E R S B Q S U x B U k V T L 1 R p c G 8 g Q W x 0 Z X J h Z G 8 u e 0 N v b H V t b j I s M X 0 m c X V v d D s s J n F 1 b 3 Q 7 U 2 V j d G l v b j E v V E F C R U x B I E R F I F B J T E F S R V M v V G l w b y B B b H R l c m F k b y 5 7 Q 2 9 s d W 1 u M y w y f S Z x d W 9 0 O y w m c X V v d D t T Z W N 0 a W 9 u M S 9 U Q U J F T E E g R E U g U E l M Q V J F U y 9 U a X B v I E F s d G V y Y W R v L n t D b 2 x 1 b W 4 0 L D N 9 J n F 1 b 3 Q 7 L C Z x d W 9 0 O 1 N l Y 3 R p b 2 4 x L 1 R B Q k V M Q S B E R S B Q S U x B U k V T L 1 R p c G 8 g Q W x 0 Z X J h Z G 8 u e 0 N v b H V t b j U s N H 0 m c X V v d D s s J n F 1 b 3 Q 7 U 2 V j d G l v b j E v V E F C R U x B I E R F I F B J T E F S R V M v V G l w b y B B b H R l c m F k b y 5 7 Q 2 9 s d W 1 u N i w 1 f S Z x d W 9 0 O y w m c X V v d D t T Z W N 0 a W 9 u M S 9 U Q U J F T E E g R E U g U E l M Q V J F U y 9 U a X B v I E F s d G V y Y W R v L n t D b 2 x 1 b W 4 3 L D Z 9 J n F 1 b 3 Q 7 L C Z x d W 9 0 O 1 N l Y 3 R p b 2 4 x L 1 R B Q k V M Q S B E R S B Q S U x B U k V T L 1 R p c G 8 g Q W x 0 Z X J h Z G 8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E F C R U x B I E R F I F B J T E F S R V M v V G l w b y B B b H R l c m F k b y 5 7 Q 2 9 s d W 1 u M S w w f S Z x d W 9 0 O y w m c X V v d D t T Z W N 0 a W 9 u M S 9 U Q U J F T E E g R E U g U E l M Q V J F U y 9 U a X B v I E F s d G V y Y W R v L n t D b 2 x 1 b W 4 y L D F 9 J n F 1 b 3 Q 7 L C Z x d W 9 0 O 1 N l Y 3 R p b 2 4 x L 1 R B Q k V M Q S B E R S B Q S U x B U k V T L 1 R p c G 8 g Q W x 0 Z X J h Z G 8 u e 0 N v b H V t b j M s M n 0 m c X V v d D s s J n F 1 b 3 Q 7 U 2 V j d G l v b j E v V E F C R U x B I E R F I F B J T E F S R V M v V G l w b y B B b H R l c m F k b y 5 7 Q 2 9 s d W 1 u N C w z f S Z x d W 9 0 O y w m c X V v d D t T Z W N 0 a W 9 u M S 9 U Q U J F T E E g R E U g U E l M Q V J F U y 9 U a X B v I E F s d G V y Y W R v L n t D b 2 x 1 b W 4 1 L D R 9 J n F 1 b 3 Q 7 L C Z x d W 9 0 O 1 N l Y 3 R p b 2 4 x L 1 R B Q k V M Q S B E R S B Q S U x B U k V T L 1 R p c G 8 g Q W x 0 Z X J h Z G 8 u e 0 N v b H V t b j Y s N X 0 m c X V v d D s s J n F 1 b 3 Q 7 U 2 V j d G l v b j E v V E F C R U x B I E R F I F B J T E F S R V M v V G l w b y B B b H R l c m F k b y 5 7 Q 2 9 s d W 1 u N y w 2 f S Z x d W 9 0 O y w m c X V v d D t T Z W N 0 a W 9 u M S 9 U Q U J F T E E g R E U g U E l M Q V J F U y 9 U a X B v I E F s d G V y Y W R v L n t D b 2 x 1 b W 4 4 L D d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F C R U x B J T I w R E U l M j B Q S U x B U k V T J T I w K D I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R E U l M j B Q S U x B U k V T J T I w K D I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E N P Q k V S V F V S Q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J v d y I g V m F s d W U 9 I m w x N C I g L z 4 8 R W 5 0 c n k g V H l w Z T 0 i U m V j b 3 Z l c n l U Y X J n Z X R D b 2 x 1 b W 4 i I F Z h b H V l P S J s M S I g L z 4 8 R W 5 0 c n k g V H l w Z T 0 i U m V j b 3 Z l c n l U Y X J n Z X R T a G V l d C I g V m F s d W U 9 I n N U Q V Y u I E N P Q k V S V F V S Q S I g L z 4 8 R W 5 0 c n k g V H l w Z T 0 i R m l s b G V k Q 2 9 t c G x l d G V S Z X N 1 b H R U b 1 d v c m t z a G V l d C I g V m F s d W U 9 I m w x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k Z p b G x M Y X N 0 V X B k Y X R l Z C I g V m F s d W U 9 I m Q y M D I w L T A 3 L T I z V D E 2 O j E 1 O j E y L j k w O D I 3 M D J a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l F 1 Z X J 5 S U Q i I F Z h b H V l P S J z N D c y N m I 4 N 2 Y t O G F m M i 0 0 Z j F k L W E y M D M t M z U y Y W J h M j h j N T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Q 0 9 C R V J U V V J B L 1 R p c G 8 g Q W x 0 Z X J h Z G 8 u e 0 N v b H V t b j E s M H 0 m c X V v d D s s J n F 1 b 3 Q 7 U 2 V j d G l v b j E v V E F C R U x B I E N P Q k V S V F V S Q S 9 U a X B v I E F s d G V y Y W R v L n t D b 2 x 1 b W 4 y L D F 9 J n F 1 b 3 Q 7 L C Z x d W 9 0 O 1 N l Y 3 R p b 2 4 x L 1 R B Q k V M Q S B D T 0 J F U l R V U k E v V G l w b y B B b H R l c m F k b y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Q U J F T E E g Q 0 9 C R V J U V V J B L 1 R p c G 8 g Q W x 0 Z X J h Z G 8 u e 0 N v b H V t b j E s M H 0 m c X V v d D s s J n F 1 b 3 Q 7 U 2 V j d G l v b j E v V E F C R U x B I E N P Q k V S V F V S Q S 9 U a X B v I E F s d G V y Y W R v L n t D b 2 x 1 b W 4 y L D F 9 J n F 1 b 3 Q 7 L C Z x d W 9 0 O 1 N l Y 3 R p b 2 4 x L 1 R B Q k V M Q S B D T 0 J F U l R V U k E v V G l w b y B B b H R l c m F k b y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F C R U x B J T I w Q 0 9 C R V J U V V J B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Q 0 9 C R V J U V V J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E R F J T I w U E l M Q V J F U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S Z W N v d m V y e V R h c m d l d F N o Z W V 0 I i B W Y W x 1 Z T 0 i c 1 R B Q i 4 g U E l M Q V I i I C 8 + P E V u d H J 5 I F R 5 c G U 9 I l J l Y 2 9 2 Z X J 5 V G F y Z 2 V 0 Q 2 9 s d W 1 u I i B W Y W x 1 Z T 0 i b D E i I C 8 + P E V u d H J 5 I F R 5 c G U 9 I l J l Y 2 9 2 Z X J 5 V G F y Z 2 V 0 U m 9 3 I i B W Y W x 1 Z T 0 i b D E 5 I i A v P j x F b n R y e S B U e X B l P S J G a W x s V G F y Z 2 V 0 I i B W Y W x 1 Z T 0 i c 1 R B Q k V M Q V 9 E R V 9 Q S U x B U k V T X z E 5 M T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C 0 w N y 0 y M l Q x M z o 1 M j o 0 M i 4 4 M j I 3 M T M 3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G a W x s Q 2 9 1 b n Q i I F Z h b H V l P S J s N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R E U g U E l M Q V J F U y 9 U a X B v I E F s d G V y Y W R v L n t D b 2 x 1 b W 4 x L D B 9 J n F 1 b 3 Q 7 L C Z x d W 9 0 O 1 N l Y 3 R p b 2 4 x L 1 R B Q k V M Q S B E R S B Q S U x B U k V T L 1 R p c G 8 g Q W x 0 Z X J h Z G 8 u e 0 N v b H V t b j I s M X 0 m c X V v d D s s J n F 1 b 3 Q 7 U 2 V j d G l v b j E v V E F C R U x B I E R F I F B J T E F S R V M v V G l w b y B B b H R l c m F k b y 5 7 Q 2 9 s d W 1 u M y w y f S Z x d W 9 0 O y w m c X V v d D t T Z W N 0 a W 9 u M S 9 U Q U J F T E E g R E U g U E l M Q V J F U y 9 U a X B v I E F s d G V y Y W R v L n t D b 2 x 1 b W 4 0 L D N 9 J n F 1 b 3 Q 7 L C Z x d W 9 0 O 1 N l Y 3 R p b 2 4 x L 1 R B Q k V M Q S B E R S B Q S U x B U k V T L 1 R p c G 8 g Q W x 0 Z X J h Z G 8 u e 0 N v b H V t b j U s N H 0 m c X V v d D s s J n F 1 b 3 Q 7 U 2 V j d G l v b j E v V E F C R U x B I E R F I F B J T E F S R V M v V G l w b y B B b H R l c m F k b y 5 7 Q 2 9 s d W 1 u N i w 1 f S Z x d W 9 0 O y w m c X V v d D t T Z W N 0 a W 9 u M S 9 U Q U J F T E E g R E U g U E l M Q V J F U y 9 U a X B v I E F s d G V y Y W R v L n t D b 2 x 1 b W 4 3 L D Z 9 J n F 1 b 3 Q 7 L C Z x d W 9 0 O 1 N l Y 3 R p b 2 4 x L 1 R B Q k V M Q S B E R S B Q S U x B U k V T L 1 R p c G 8 g Q W x 0 Z X J h Z G 8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E F C R U x B I E R F I F B J T E F S R V M v V G l w b y B B b H R l c m F k b y 5 7 Q 2 9 s d W 1 u M S w w f S Z x d W 9 0 O y w m c X V v d D t T Z W N 0 a W 9 u M S 9 U Q U J F T E E g R E U g U E l M Q V J F U y 9 U a X B v I E F s d G V y Y W R v L n t D b 2 x 1 b W 4 y L D F 9 J n F 1 b 3 Q 7 L C Z x d W 9 0 O 1 N l Y 3 R p b 2 4 x L 1 R B Q k V M Q S B E R S B Q S U x B U k V T L 1 R p c G 8 g Q W x 0 Z X J h Z G 8 u e 0 N v b H V t b j M s M n 0 m c X V v d D s s J n F 1 b 3 Q 7 U 2 V j d G l v b j E v V E F C R U x B I E R F I F B J T E F S R V M v V G l w b y B B b H R l c m F k b y 5 7 Q 2 9 s d W 1 u N C w z f S Z x d W 9 0 O y w m c X V v d D t T Z W N 0 a W 9 u M S 9 U Q U J F T E E g R E U g U E l M Q V J F U y 9 U a X B v I E F s d G V y Y W R v L n t D b 2 x 1 b W 4 1 L D R 9 J n F 1 b 3 Q 7 L C Z x d W 9 0 O 1 N l Y 3 R p b 2 4 x L 1 R B Q k V M Q S B E R S B Q S U x B U k V T L 1 R p c G 8 g Q W x 0 Z X J h Z G 8 u e 0 N v b H V t b j Y s N X 0 m c X V v d D s s J n F 1 b 3 Q 7 U 2 V j d G l v b j E v V E F C R U x B I E R F I F B J T E F S R V M v V G l w b y B B b H R l c m F k b y 5 7 Q 2 9 s d W 1 u N y w 2 f S Z x d W 9 0 O y w m c X V v d D t T Z W N 0 a W 9 u M S 9 U Q U J F T E E g R E U g U E l M Q V J F U y 9 U a X B v I E F s d G V y Y W R v L n t D b 2 x 1 b W 4 4 L D d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F C R U x B J T I w R E U l M j B Q S U x B U k V T J T I w K D M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R E U l M j B Q S U x B U k V T J T I w K D M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E R F J T I w Q U x W R U 5 B U k l B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V E F C L i B B T F Y u I i A v P j x F b n R y e S B U e X B l P S J S Z W N v d m V y e V R h c m d l d E N v b H V t b i I g V m F s d W U 9 I m w x I i A v P j x F b n R y e S B U e X B l P S J S Z W N v d m V y e V R h c m d l d F J v d y I g V m F s d W U 9 I m w x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J n W U c i I C 8 + P E V u d H J 5 I F R 5 c G U 9 I k Z p b G x M Y X N 0 V X B k Y X R l Z C I g V m F s d W U 9 I m Q y M D I w L T A 3 L T I z V D E 2 O j E 1 O j E y L j c 3 N D c y M z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I i A v P j x F b n R y e S B U e X B l P S J B Z G R l Z F R v R G F 0 Y U 1 v Z G V s I i B W Y W x 1 Z T 0 i b D A i I C 8 + P E V u d H J 5 I F R 5 c G U 9 I l F 1 Z X J 5 S U Q i I F Z h b H V l P S J z Y W M w N D E w Z G U t O G I w N C 0 0 M z E y L W E w O T g t N T V k M z M 1 N G Q w M G Y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R E U g Q U x W R U 5 B U k l B L 1 R p c G 8 g Q W x 0 Z X J h Z G 8 u e 0 N v b H V t b j E s M H 0 m c X V v d D s s J n F 1 b 3 Q 7 U 2 V j d G l v b j E v V E F C R U x B I E R F I E F M V k V O Q V J J Q S 9 U a X B v I E F s d G V y Y W R v L n t D b 2 x 1 b W 4 y L D F 9 J n F 1 b 3 Q 7 L C Z x d W 9 0 O 1 N l Y 3 R p b 2 4 x L 1 R B Q k V M Q S B E R S B B T F Z F T k F S S U E v V G l w b y B B b H R l c m F k b y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Q U J F T E E g R E U g Q U x W R U 5 B U k l B L 1 R p c G 8 g Q W x 0 Z X J h Z G 8 u e 0 N v b H V t b j E s M H 0 m c X V v d D s s J n F 1 b 3 Q 7 U 2 V j d G l v b j E v V E F C R U x B I E R F I E F M V k V O Q V J J Q S 9 U a X B v I E F s d G V y Y W R v L n t D b 2 x 1 b W 4 y L D F 9 J n F 1 b 3 Q 7 L C Z x d W 9 0 O 1 N l Y 3 R p b 2 4 x L 1 R B Q k V M Q S B E R S B B T F Z F T k F S S U E v V G l w b y B B b H R l c m F k b y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F C R U x B J T I w R E U l M j B B T F Z F T k F S S U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E R S U y M E F M V k V O Q V J J Q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W S U d B J T I w U k V T U E F M R E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U Q U I u I F Z J R 0 E i I C 8 + P E V u d H J 5 I F R 5 c G U 9 I l J l Y 2 9 2 Z X J 5 V G F y Z 2 V 0 Q 2 9 s d W 1 u I i B W Y W x 1 Z T 0 i b D E i I C 8 + P E V u d H J 5 I F R 5 c G U 9 I l J l Y 2 9 2 Z X J 5 V G F y Z 2 V 0 U m 9 3 I i B W Y W x 1 Z T 0 i b D E 2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Q 2 9 s d W 1 u V H l w Z X M i I F Z h b H V l P S J z Q m d Z R 0 J n W U d C Z 1 l H Q m c 9 P S I g L z 4 8 R W 5 0 c n k g V H l w Z T 0 i R m l s b E x h c 3 R V c G R h d G V k I i B W Y W x 1 Z T 0 i Z D I w M j A t M D c t M j N U M T Y 6 M T U 6 M T I u N z U 3 N z E 4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i I C 8 + P E V u d H J 5 I F R 5 c G U 9 I k F k Z G V k V G 9 E Y X R h T W 9 k Z W w i I F Z h b H V l P S J s M C I g L z 4 8 R W 5 0 c n k g V H l w Z T 0 i U X V l c n l J R C I g V m F s d W U 9 I n N k N j c 3 Z D J m Z C 0 4 Z T I x L T Q w N T Y t O T Y w M C 0 3 Z m Z j M W Z h Y z l k N W Y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J F T E E g V k l H Q S B S R V N Q Q U x E T y 9 U a X B v I E F s d G V y Y W R v L n t D b 2 x 1 b W 4 x L D B 9 J n F 1 b 3 Q 7 L C Z x d W 9 0 O 1 N l Y 3 R p b 2 4 x L 1 R B Q k V M Q S B W S U d B I F J F U 1 B B T E R P L 1 R p c G 8 g Q W x 0 Z X J h Z G 8 u e 0 N v b H V t b j I s M X 0 m c X V v d D s s J n F 1 b 3 Q 7 U 2 V j d G l v b j E v V E F C R U x B I F Z J R 0 E g U k V T U E F M R E 8 v V G l w b y B B b H R l c m F k b y 5 7 Q 2 9 s d W 1 u M y w y f S Z x d W 9 0 O y w m c X V v d D t T Z W N 0 a W 9 u M S 9 U Q U J F T E E g V k l H Q S B S R V N Q Q U x E T y 9 U a X B v I E F s d G V y Y W R v L n t D b 2 x 1 b W 4 0 L D N 9 J n F 1 b 3 Q 7 L C Z x d W 9 0 O 1 N l Y 3 R p b 2 4 x L 1 R B Q k V M Q S B W S U d B I F J F U 1 B B T E R P L 1 R p c G 8 g Q W x 0 Z X J h Z G 8 u e 0 N v b H V t b j U s N H 0 m c X V v d D s s J n F 1 b 3 Q 7 U 2 V j d G l v b j E v V E F C R U x B I F Z J R 0 E g U k V T U E F M R E 8 v V G l w b y B B b H R l c m F k b y 5 7 Q 2 9 s d W 1 u N i w 1 f S Z x d W 9 0 O y w m c X V v d D t T Z W N 0 a W 9 u M S 9 U Q U J F T E E g V k l H Q S B S R V N Q Q U x E T y 9 U a X B v I E F s d G V y Y W R v L n t D b 2 x 1 b W 4 3 L D Z 9 J n F 1 b 3 Q 7 L C Z x d W 9 0 O 1 N l Y 3 R p b 2 4 x L 1 R B Q k V M Q S B W S U d B I F J F U 1 B B T E R P L 1 R p c G 8 g Q W x 0 Z X J h Z G 8 u e 0 N v b H V t b j g s N 3 0 m c X V v d D s s J n F 1 b 3 Q 7 U 2 V j d G l v b j E v V E F C R U x B I F Z J R 0 E g U k V T U E F M R E 8 v V G l w b y B B b H R l c m F k b y 5 7 Q 2 9 s d W 1 u O S w 4 f S Z x d W 9 0 O y w m c X V v d D t T Z W N 0 a W 9 u M S 9 U Q U J F T E E g V k l H Q S B S R V N Q Q U x E T y 9 U a X B v I E F s d G V y Y W R v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E F C R U x B I F Z J R 0 E g U k V T U E F M R E 8 v V G l w b y B B b H R l c m F k b y 5 7 Q 2 9 s d W 1 u M S w w f S Z x d W 9 0 O y w m c X V v d D t T Z W N 0 a W 9 u M S 9 U Q U J F T E E g V k l H Q S B S R V N Q Q U x E T y 9 U a X B v I E F s d G V y Y W R v L n t D b 2 x 1 b W 4 y L D F 9 J n F 1 b 3 Q 7 L C Z x d W 9 0 O 1 N l Y 3 R p b 2 4 x L 1 R B Q k V M Q S B W S U d B I F J F U 1 B B T E R P L 1 R p c G 8 g Q W x 0 Z X J h Z G 8 u e 0 N v b H V t b j M s M n 0 m c X V v d D s s J n F 1 b 3 Q 7 U 2 V j d G l v b j E v V E F C R U x B I F Z J R 0 E g U k V T U E F M R E 8 v V G l w b y B B b H R l c m F k b y 5 7 Q 2 9 s d W 1 u N C w z f S Z x d W 9 0 O y w m c X V v d D t T Z W N 0 a W 9 u M S 9 U Q U J F T E E g V k l H Q S B S R V N Q Q U x E T y 9 U a X B v I E F s d G V y Y W R v L n t D b 2 x 1 b W 4 1 L D R 9 J n F 1 b 3 Q 7 L C Z x d W 9 0 O 1 N l Y 3 R p b 2 4 x L 1 R B Q k V M Q S B W S U d B I F J F U 1 B B T E R P L 1 R p c G 8 g Q W x 0 Z X J h Z G 8 u e 0 N v b H V t b j Y s N X 0 m c X V v d D s s J n F 1 b 3 Q 7 U 2 V j d G l v b j E v V E F C R U x B I F Z J R 0 E g U k V T U E F M R E 8 v V G l w b y B B b H R l c m F k b y 5 7 Q 2 9 s d W 1 u N y w 2 f S Z x d W 9 0 O y w m c X V v d D t T Z W N 0 a W 9 u M S 9 U Q U J F T E E g V k l H Q S B S R V N Q Q U x E T y 9 U a X B v I E F s d G V y Y W R v L n t D b 2 x 1 b W 4 4 L D d 9 J n F 1 b 3 Q 7 L C Z x d W 9 0 O 1 N l Y 3 R p b 2 4 x L 1 R B Q k V M Q S B W S U d B I F J F U 1 B B T E R P L 1 R p c G 8 g Q W x 0 Z X J h Z G 8 u e 0 N v b H V t b j k s O H 0 m c X V v d D s s J n F 1 b 3 Q 7 U 2 V j d G l v b j E v V E F C R U x B I F Z J R 0 E g U k V T U E F M R E 8 v V G l w b y B B b H R l c m F k b y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B Q k V M Q S U y M F Z J R 0 E l M j B S R V N Q Q U x E T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F Z J R 0 E l M j B S R V N Q Q U x E T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W S U d B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R B Q i 4 g V k l H Q S I g L z 4 8 R W 5 0 c n k g V H l w Z T 0 i U m V j b 3 Z l c n l U Y X J n Z X R D b 2 x 1 b W 4 i I F Z h b H V l P S J s M S I g L z 4 8 R W 5 0 c n k g V H l w Z T 0 i U m V j b 3 Z l c n l U Y X J n Z X R S b 3 c i I F Z h b H V l P S J s M j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D b 2 x 1 b W 5 U e X B l c y I g V m F s d W U 9 I n N C Z 1 l H Q m d Z R 0 J n W U d C Z z 0 9 I i A v P j x F b n R y e S B U e X B l P S J G a W x s T G F z d F V w Z G F 0 Z W Q i I F Z h b H V l P S J k M j A y M C 0 w N y 0 y M 1 Q x N j o x N T o x M i 4 3 M j Q 3 M z c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i I g L z 4 8 R W 5 0 c n k g V H l w Z T 0 i Q W R k Z W R U b 0 R h d G F N b 2 R l b C I g V m F s d W U 9 I m w w I i A v P j x F b n R y e S B U e X B l P S J R d W V y e U l E I i B W Y W x 1 Z T 0 i c z I y Y z k 0 N j U y L T Z h Z D g t N G R l Z i 0 5 M W N k L T Y 3 N 2 J j Z W U 2 O T E w N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B Q k V M Q S B W S U d B U y 9 U a X B v I E F s d G V y Y W R v L n t D b 2 x 1 b W 4 x L D B 9 J n F 1 b 3 Q 7 L C Z x d W 9 0 O 1 N l Y 3 R p b 2 4 x L 1 R B Q k V M Q S B W S U d B U y 9 U a X B v I E F s d G V y Y W R v L n t D b 2 x 1 b W 4 y L D F 9 J n F 1 b 3 Q 7 L C Z x d W 9 0 O 1 N l Y 3 R p b 2 4 x L 1 R B Q k V M Q S B W S U d B U y 9 U a X B v I E F s d G V y Y W R v L n t D b 2 x 1 b W 4 z L D J 9 J n F 1 b 3 Q 7 L C Z x d W 9 0 O 1 N l Y 3 R p b 2 4 x L 1 R B Q k V M Q S B W S U d B U y 9 U a X B v I E F s d G V y Y W R v L n t D b 2 x 1 b W 4 0 L D N 9 J n F 1 b 3 Q 7 L C Z x d W 9 0 O 1 N l Y 3 R p b 2 4 x L 1 R B Q k V M Q S B W S U d B U y 9 U a X B v I E F s d G V y Y W R v L n t D b 2 x 1 b W 4 1 L D R 9 J n F 1 b 3 Q 7 L C Z x d W 9 0 O 1 N l Y 3 R p b 2 4 x L 1 R B Q k V M Q S B W S U d B U y 9 U a X B v I E F s d G V y Y W R v L n t D b 2 x 1 b W 4 2 L D V 9 J n F 1 b 3 Q 7 L C Z x d W 9 0 O 1 N l Y 3 R p b 2 4 x L 1 R B Q k V M Q S B W S U d B U y 9 U a X B v I E F s d G V y Y W R v L n t D b 2 x 1 b W 4 3 L D Z 9 J n F 1 b 3 Q 7 L C Z x d W 9 0 O 1 N l Y 3 R p b 2 4 x L 1 R B Q k V M Q S B W S U d B U y 9 U a X B v I E F s d G V y Y W R v L n t D b 2 x 1 b W 4 4 L D d 9 J n F 1 b 3 Q 7 L C Z x d W 9 0 O 1 N l Y 3 R p b 2 4 x L 1 R B Q k V M Q S B W S U d B U y 9 U a X B v I E F s d G V y Y W R v L n t D b 2 x 1 b W 4 5 L D h 9 J n F 1 b 3 Q 7 L C Z x d W 9 0 O 1 N l Y 3 R p b 2 4 x L 1 R B Q k V M Q S B W S U d B U y 9 U a X B v I E F s d G V y Y W R v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E F C R U x B I F Z J R 0 F T L 1 R p c G 8 g Q W x 0 Z X J h Z G 8 u e 0 N v b H V t b j E s M H 0 m c X V v d D s s J n F 1 b 3 Q 7 U 2 V j d G l v b j E v V E F C R U x B I F Z J R 0 F T L 1 R p c G 8 g Q W x 0 Z X J h Z G 8 u e 0 N v b H V t b j I s M X 0 m c X V v d D s s J n F 1 b 3 Q 7 U 2 V j d G l v b j E v V E F C R U x B I F Z J R 0 F T L 1 R p c G 8 g Q W x 0 Z X J h Z G 8 u e 0 N v b H V t b j M s M n 0 m c X V v d D s s J n F 1 b 3 Q 7 U 2 V j d G l v b j E v V E F C R U x B I F Z J R 0 F T L 1 R p c G 8 g Q W x 0 Z X J h Z G 8 u e 0 N v b H V t b j Q s M 3 0 m c X V v d D s s J n F 1 b 3 Q 7 U 2 V j d G l v b j E v V E F C R U x B I F Z J R 0 F T L 1 R p c G 8 g Q W x 0 Z X J h Z G 8 u e 0 N v b H V t b j U s N H 0 m c X V v d D s s J n F 1 b 3 Q 7 U 2 V j d G l v b j E v V E F C R U x B I F Z J R 0 F T L 1 R p c G 8 g Q W x 0 Z X J h Z G 8 u e 0 N v b H V t b j Y s N X 0 m c X V v d D s s J n F 1 b 3 Q 7 U 2 V j d G l v b j E v V E F C R U x B I F Z J R 0 F T L 1 R p c G 8 g Q W x 0 Z X J h Z G 8 u e 0 N v b H V t b j c s N n 0 m c X V v d D s s J n F 1 b 3 Q 7 U 2 V j d G l v b j E v V E F C R U x B I F Z J R 0 F T L 1 R p c G 8 g Q W x 0 Z X J h Z G 8 u e 0 N v b H V t b j g s N 3 0 m c X V v d D s s J n F 1 b 3 Q 7 U 2 V j d G l v b j E v V E F C R U x B I F Z J R 0 F T L 1 R p c G 8 g Q W x 0 Z X J h Z G 8 u e 0 N v b H V t b j k s O H 0 m c X V v d D s s J n F 1 b 3 Q 7 U 2 V j d G l v b j E v V E F C R U x B I F Z J R 0 F T L 1 R p c G 8 g Q W x 0 Z X J h Z G 8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U J F T E E l M j B W S U d B U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F Z J R 0 F T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i U y M C U y M E V T U V V B R F J J Q V M l M j B Q T 1 J U Q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U Q U I u I F B P U l R B U y I g L z 4 8 R W 5 0 c n k g V H l w Z T 0 i U m V j b 3 Z l c n l U Y X J n Z X R D b 2 x 1 b W 4 i I F Z h b H V l P S J s M S I g L z 4 8 R W 5 0 c n k g V H l w Z T 0 i U m V j b 3 Z l c n l U Y X J n Z X R S b 3 c i I F Z h b H V l P S J s M T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I C 8 + P E V u d H J 5 I F R 5 c G U 9 I k Z p b G x D b 2 x 1 b W 5 U e X B l c y I g V m F s d W U 9 I n N C Z 1 l H Q m d Z R 0 J n W U c i I C 8 + P E V u d H J 5 I F R 5 c G U 9 I k Z p b G x M Y X N 0 V X B k Y X R l Z C I g V m F s d W U 9 I m Q y M D I w L T A 3 L T I z V D E 2 O j E 1 O j E y L j g w M D Y 5 N z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I i A v P j x F b n R y e S B U e X B l P S J B Z G R l Z F R v R G F 0 Y U 1 v Z G V s I i B W Y W x 1 Z T 0 i b D A i I C 8 + P E V u d H J 5 I F R 5 c G U 9 I l F 1 Z X J 5 S U Q i I F Z h b H V l P S J z M z E 0 N j Q w O T I t Z T U 1 O S 0 0 N D I 5 L T k 3 Z j c t N z V h N T d m Z T B l Y j g 0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I g I E V T U V V B R F J J Q V M g U E 9 S V E F T L 1 R p c G 8 g Q W x 0 Z X J h Z G 8 u e 0 N v b H V t b j E s M H 0 m c X V v d D s s J n F 1 b 3 Q 7 U 2 V j d G l v b j E v V E F C I C B F U 1 F V Q U R S S U F T I F B P U l R B U y 9 U a X B v I E F s d G V y Y W R v L n t D b 2 x 1 b W 4 y L D F 9 J n F 1 b 3 Q 7 L C Z x d W 9 0 O 1 N l Y 3 R p b 2 4 x L 1 R B Q i A g R V N R V U F E U k l B U y B Q T 1 J U Q V M v V G l w b y B B b H R l c m F k b y 5 7 Q 2 9 s d W 1 u M y w y f S Z x d W 9 0 O y w m c X V v d D t T Z W N 0 a W 9 u M S 9 U Q U I g I E V T U V V B R F J J Q V M g U E 9 S V E F T L 1 R p c G 8 g Q W x 0 Z X J h Z G 8 u e 0 N v b H V t b j Q s M 3 0 m c X V v d D s s J n F 1 b 3 Q 7 U 2 V j d G l v b j E v V E F C I C B F U 1 F V Q U R S S U F T I F B P U l R B U y 9 U a X B v I E F s d G V y Y W R v L n t D b 2 x 1 b W 4 1 L D R 9 J n F 1 b 3 Q 7 L C Z x d W 9 0 O 1 N l Y 3 R p b 2 4 x L 1 R B Q i A g R V N R V U F E U k l B U y B Q T 1 J U Q V M v V G l w b y B B b H R l c m F k b y 5 7 Q 2 9 s d W 1 u N i w 1 f S Z x d W 9 0 O y w m c X V v d D t T Z W N 0 a W 9 u M S 9 U Q U I g I E V T U V V B R F J J Q V M g U E 9 S V E F T L 1 R p c G 8 g Q W x 0 Z X J h Z G 8 u e 0 N v b H V t b j c s N n 0 m c X V v d D s s J n F 1 b 3 Q 7 U 2 V j d G l v b j E v V E F C I C B F U 1 F V Q U R S S U F T I F B P U l R B U y 9 U a X B v I E F s d G V y Y W R v L n t D b 2 x 1 b W 4 4 L D d 9 J n F 1 b 3 Q 7 L C Z x d W 9 0 O 1 N l Y 3 R p b 2 4 x L 1 R B Q i A g R V N R V U F E U k l B U y B Q T 1 J U Q V M v V G l w b y B B b H R l c m F k b y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Q U I g I E V T U V V B R F J J Q V M g U E 9 S V E F T L 1 R p c G 8 g Q W x 0 Z X J h Z G 8 u e 0 N v b H V t b j E s M H 0 m c X V v d D s s J n F 1 b 3 Q 7 U 2 V j d G l v b j E v V E F C I C B F U 1 F V Q U R S S U F T I F B P U l R B U y 9 U a X B v I E F s d G V y Y W R v L n t D b 2 x 1 b W 4 y L D F 9 J n F 1 b 3 Q 7 L C Z x d W 9 0 O 1 N l Y 3 R p b 2 4 x L 1 R B Q i A g R V N R V U F E U k l B U y B Q T 1 J U Q V M v V G l w b y B B b H R l c m F k b y 5 7 Q 2 9 s d W 1 u M y w y f S Z x d W 9 0 O y w m c X V v d D t T Z W N 0 a W 9 u M S 9 U Q U I g I E V T U V V B R F J J Q V M g U E 9 S V E F T L 1 R p c G 8 g Q W x 0 Z X J h Z G 8 u e 0 N v b H V t b j Q s M 3 0 m c X V v d D s s J n F 1 b 3 Q 7 U 2 V j d G l v b j E v V E F C I C B F U 1 F V Q U R S S U F T I F B P U l R B U y 9 U a X B v I E F s d G V y Y W R v L n t D b 2 x 1 b W 4 1 L D R 9 J n F 1 b 3 Q 7 L C Z x d W 9 0 O 1 N l Y 3 R p b 2 4 x L 1 R B Q i A g R V N R V U F E U k l B U y B Q T 1 J U Q V M v V G l w b y B B b H R l c m F k b y 5 7 Q 2 9 s d W 1 u N i w 1 f S Z x d W 9 0 O y w m c X V v d D t T Z W N 0 a W 9 u M S 9 U Q U I g I E V T U V V B R F J J Q V M g U E 9 S V E F T L 1 R p c G 8 g Q W x 0 Z X J h Z G 8 u e 0 N v b H V t b j c s N n 0 m c X V v d D s s J n F 1 b 3 Q 7 U 2 V j d G l v b j E v V E F C I C B F U 1 F V Q U R S S U F T I F B P U l R B U y 9 U a X B v I E F s d G V y Y W R v L n t D b 2 x 1 b W 4 4 L D d 9 J n F 1 b 3 Q 7 L C Z x d W 9 0 O 1 N l Y 3 R p b 2 4 x L 1 R B Q i A g R V N R V U F E U k l B U y B Q T 1 J U Q V M v V G l w b y B B b H R l c m F k b y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F C J T I w J T I w R V N R V U F E U k l B U y U y M F B P U l R B U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i U y M C U y M E V T U V V B R F J J Q V M l M j B Q T 1 J U Q V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J T I w J T I w R V N R V U F E U k l B U y U y M E p B T k V M Q V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U Q U I u I E p B T k V M Q V M i I C 8 + P E V u d H J 5 I F R 5 c G U 9 I l J l Y 2 9 2 Z X J 5 V G F y Z 2 V 0 Q 2 9 s d W 1 u I i B W Y W x 1 Z T 0 i b D E i I C 8 + P E V u d H J 5 I F R 5 c G U 9 I l J l Y 2 9 2 Z X J 5 V G F y Z 2 V 0 U m 9 3 I i B W Y W x 1 Z T 0 i b D E 3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Q 2 9 s d W 1 u V H l w Z X M i I F Z h b H V l P S J z Q m d Z R 0 J n W U d C Z 1 l H Q m c 9 P S I g L z 4 8 R W 5 0 c n k g V H l w Z T 0 i R m l s b E x h c 3 R V c G R h d G V k I i B W Y W x 1 Z T 0 i Z D I w M j A t M D c t M j N U M T Y 6 M T U 6 M T I u O D I 0 M j I y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i I C 8 + P E V u d H J 5 I F R 5 c G U 9 I k F k Z G V k V G 9 E Y X R h T W 9 k Z W w i I F Z h b H V l P S J s M C I g L z 4 8 R W 5 0 c n k g V H l w Z T 0 i U X V l c n l J R C I g V m F s d W U 9 I n N h N z k 1 O T Q x O C 1 i Y T Z m L T Q 5 M m Y t Y T A 4 Z C 0 w Z D l l O D N j M 2 J l Z j c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U I g I E V T U V V B R F J J Q V M g S k F O R U x B U y 9 U a X B v I E F s d G V y Y W R v L n t D b 2 x 1 b W 4 x L D B 9 J n F 1 b 3 Q 7 L C Z x d W 9 0 O 1 N l Y 3 R p b 2 4 x L 1 R B Q i A g R V N R V U F E U k l B U y B K Q U 5 F T E F T L 1 R p c G 8 g Q W x 0 Z X J h Z G 8 u e 0 N v b H V t b j I s M X 0 m c X V v d D s s J n F 1 b 3 Q 7 U 2 V j d G l v b j E v V E F C I C B F U 1 F V Q U R S S U F T I E p B T k V M Q V M v V G l w b y B B b H R l c m F k b y 5 7 Q 2 9 s d W 1 u M y w y f S Z x d W 9 0 O y w m c X V v d D t T Z W N 0 a W 9 u M S 9 U Q U I g I E V T U V V B R F J J Q V M g S k F O R U x B U y 9 U a X B v I E F s d G V y Y W R v L n t D b 2 x 1 b W 4 0 L D N 9 J n F 1 b 3 Q 7 L C Z x d W 9 0 O 1 N l Y 3 R p b 2 4 x L 1 R B Q i A g R V N R V U F E U k l B U y B K Q U 5 F T E F T L 1 R p c G 8 g Q W x 0 Z X J h Z G 8 u e 0 N v b H V t b j U s N H 0 m c X V v d D s s J n F 1 b 3 Q 7 U 2 V j d G l v b j E v V E F C I C B F U 1 F V Q U R S S U F T I E p B T k V M Q V M v V G l w b y B B b H R l c m F k b y 5 7 Q 2 9 s d W 1 u N i w 1 f S Z x d W 9 0 O y w m c X V v d D t T Z W N 0 a W 9 u M S 9 U Q U I g I E V T U V V B R F J J Q V M g S k F O R U x B U y 9 U a X B v I E F s d G V y Y W R v L n t D b 2 x 1 b W 4 3 L D Z 9 J n F 1 b 3 Q 7 L C Z x d W 9 0 O 1 N l Y 3 R p b 2 4 x L 1 R B Q i A g R V N R V U F E U k l B U y B K Q U 5 F T E F T L 1 R p c G 8 g Q W x 0 Z X J h Z G 8 u e 0 N v b H V t b j g s N 3 0 m c X V v d D s s J n F 1 b 3 Q 7 U 2 V j d G l v b j E v V E F C I C B F U 1 F V Q U R S S U F T I E p B T k V M Q V M v V G l w b y B B b H R l c m F k b y 5 7 Q 2 9 s d W 1 u O S w 4 f S Z x d W 9 0 O y w m c X V v d D t T Z W N 0 a W 9 u M S 9 U Q U I g I E V T U V V B R F J J Q V M g S k F O R U x B U y 9 U a X B v I E F s d G V y Y W R v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E F C I C B F U 1 F V Q U R S S U F T I E p B T k V M Q V M v V G l w b y B B b H R l c m F k b y 5 7 Q 2 9 s d W 1 u M S w w f S Z x d W 9 0 O y w m c X V v d D t T Z W N 0 a W 9 u M S 9 U Q U I g I E V T U V V B R F J J Q V M g S k F O R U x B U y 9 U a X B v I E F s d G V y Y W R v L n t D b 2 x 1 b W 4 y L D F 9 J n F 1 b 3 Q 7 L C Z x d W 9 0 O 1 N l Y 3 R p b 2 4 x L 1 R B Q i A g R V N R V U F E U k l B U y B K Q U 5 F T E F T L 1 R p c G 8 g Q W x 0 Z X J h Z G 8 u e 0 N v b H V t b j M s M n 0 m c X V v d D s s J n F 1 b 3 Q 7 U 2 V j d G l v b j E v V E F C I C B F U 1 F V Q U R S S U F T I E p B T k V M Q V M v V G l w b y B B b H R l c m F k b y 5 7 Q 2 9 s d W 1 u N C w z f S Z x d W 9 0 O y w m c X V v d D t T Z W N 0 a W 9 u M S 9 U Q U I g I E V T U V V B R F J J Q V M g S k F O R U x B U y 9 U a X B v I E F s d G V y Y W R v L n t D b 2 x 1 b W 4 1 L D R 9 J n F 1 b 3 Q 7 L C Z x d W 9 0 O 1 N l Y 3 R p b 2 4 x L 1 R B Q i A g R V N R V U F E U k l B U y B K Q U 5 F T E F T L 1 R p c G 8 g Q W x 0 Z X J h Z G 8 u e 0 N v b H V t b j Y s N X 0 m c X V v d D s s J n F 1 b 3 Q 7 U 2 V j d G l v b j E v V E F C I C B F U 1 F V Q U R S S U F T I E p B T k V M Q V M v V G l w b y B B b H R l c m F k b y 5 7 Q 2 9 s d W 1 u N y w 2 f S Z x d W 9 0 O y w m c X V v d D t T Z W N 0 a W 9 u M S 9 U Q U I g I E V T U V V B R F J J Q V M g S k F O R U x B U y 9 U a X B v I E F s d G V y Y W R v L n t D b 2 x 1 b W 4 4 L D d 9 J n F 1 b 3 Q 7 L C Z x d W 9 0 O 1 N l Y 3 R p b 2 4 x L 1 R B Q i A g R V N R V U F E U k l B U y B K Q U 5 F T E F T L 1 R p c G 8 g Q W x 0 Z X J h Z G 8 u e 0 N v b H V t b j k s O H 0 m c X V v d D s s J n F 1 b 3 Q 7 U 2 V j d G l v b j E v V E F C I C B F U 1 F V Q U R S S U F T I E p B T k V M Q V M v V G l w b y B B b H R l c m F k b y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B Q i U y M C U y M E V T U V V B R F J J Q V M l M j B K Q U 5 F T E F T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J T I w J T I w R V N R V U F E U k l B U y U y M E p B T k V M Q V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U k V W R V N U S U 1 F T l R P J T I w S U 5 U R V J O T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R B Q i 4 g U k V W L i B J T l Q u I i A v P j x F b n R y e S B U e X B l P S J S Z W N v d m V y e V R h c m d l d E N v b H V t b i I g V m F s d W U 9 I m w x I i A v P j x F b n R y e S B U e X B l P S J S Z W N v d m V y e V R h c m d l d F J v d y I g V m F s d W U 9 I m w x N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1 0 i I C 8 + P E V u d H J 5 I F R 5 c G U 9 I k Z p b G x D b 2 x 1 b W 5 U e X B l c y I g V m F s d W U 9 I n N C Z 1 k 9 I i A v P j x F b n R y e S B U e X B l P S J G a W x s T G F z d F V w Z G F 0 Z W Q i I F Z h b H V l P S J k M j A y M C 0 w N y 0 y M 1 Q x N j o x N T o x M i 4 4 N j M x O D c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x F b n R y e S B U e X B l P S J R d W V y e U l E I i B W Y W x 1 Z T 0 i c 2 R k O T Y 4 M j c 0 L T N l Y T c t N D J l M C 1 h Y T M 5 L T A z Z T d i Y W I 3 N m U 3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F C R U x B I F J F V k V T V E l N R U 5 U T y B J T l R F U k 5 P L 1 R p c G 8 g Q W x 0 Z X J h Z G 8 u e 0 N v b H V t b j E s M H 0 m c X V v d D s s J n F 1 b 3 Q 7 U 2 V j d G l v b j E v V E F C R U x B I F J F V k V T V E l N R U 5 U T y B J T l R F U k 5 P L 1 R p c G 8 g Q W x 0 Z X J h Z G 8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E F C R U x B I F J F V k V T V E l N R U 5 U T y B J T l R F U k 5 P L 1 R p c G 8 g Q W x 0 Z X J h Z G 8 u e 0 N v b H V t b j E s M H 0 m c X V v d D s s J n F 1 b 3 Q 7 U 2 V j d G l v b j E v V E F C R U x B I F J F V k V T V E l N R U 5 U T y B J T l R F U k 5 P L 1 R p c G 8 g Q W x 0 Z X J h Z G 8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B Q k V M Q S U y M F J F V k V T V E l N R U 5 U T y U y M E l O V E V S T k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S R V Z F U 1 R J T U V O V E 8 l M j B J T l R F U k 5 P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B Q k V M Q S U y M F J F V k V T V E l N R U 5 U T y U y M E V Y V E V S T k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U Q U I s I F J F V i 4 g R V h U L i I g L z 4 8 R W 5 0 c n k g V H l w Z T 0 i U m V j b 3 Z l c n l U Y X J n Z X R D b 2 x 1 b W 4 i I F Z h b H V l P S J s M S I g L z 4 8 R W 5 0 c n k g V H l w Z T 0 i U m V j b 3 Z l c n l U Y X J n Z X R S b 3 c i I F Z h b H V l P S J s M T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t d I i A v P j x F b n R y e S B U e X B l P S J G a W x s Q 2 9 s d W 1 u V H l w Z X M i I F Z h b H V l P S J z Q m d Z P S I g L z 4 8 R W 5 0 c n k g V H l w Z T 0 i R m l s b E x h c 3 R V c G R h d G V k I i B W Y W x 1 Z T 0 i Z D I w M j A t M D c t M j N U M T Y 6 M T U 6 M T I u O D g 1 M T k y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i I C 8 + P E V u d H J 5 I F R 5 c G U 9 I k F k Z G V k V G 9 E Y X R h T W 9 k Z W w i I F Z h b H V l P S J s M C I g L z 4 8 R W 5 0 c n k g V H l w Z T 0 i U X V l c n l J R C I g V m F s d W U 9 I n N m M G U 3 Y 2 N k M S 0 2 N z g 4 L T Q 0 Z j c t Y j R h M C 0 1 Y 2 M 3 N D c 3 Y T I 1 M m M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B Q k V M Q S B S R V Z F U 1 R J T U V O V E 8 g R V h U R V J O T y 9 U a X B v I E F s d G V y Y W R v L n t D b 2 x 1 b W 4 x L D B 9 J n F 1 b 3 Q 7 L C Z x d W 9 0 O 1 N l Y 3 R p b 2 4 x L 1 R B Q k V M Q S B S R V Z F U 1 R J T U V O V E 8 g R V h U R V J O T y 9 U a X B v I E F s d G V y Y W R v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B Q k V M Q S B S R V Z F U 1 R J T U V O V E 8 g R V h U R V J O T y 9 U a X B v I E F s d G V y Y W R v L n t D b 2 x 1 b W 4 x L D B 9 J n F 1 b 3 Q 7 L C Z x d W 9 0 O 1 N l Y 3 R p b 2 4 x L 1 R B Q k V M Q S B S R V Z F U 1 R J T U V O V E 8 g R V h U R V J O T y 9 U a X B v I E F s d G V y Y W R v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U J F T E E l M j B S R V Z F U 1 R J T U V O V E 8 l M j B F W F R F U k 5 P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F C R U x B J T I w U k V W R V N U S U 1 F T l R P J T I w R V h U R V J O T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E R S U y M F B J U 0 9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V E F C L i B Q S V N P U y I g L z 4 8 R W 5 0 c n k g V H l w Z T 0 i U m V j b 3 Z l c n l U Y X J n Z X R D b 2 x 1 b W 4 i I F Z h b H V l P S J s M S I g L z 4 8 R W 5 0 c n k g V H l w Z T 0 i U m V j b 3 Z l c n l U Y X J n Z X R S b 3 c i I F Z h b H V l P S J s M T U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E N v b H V t b l R 5 c G V z I i B W Y W x 1 Z T 0 i c 0 J n W U d C Z z 0 9 I i A v P j x F b n R y e S B U e X B l P S J G a W x s T G F z d F V w Z G F 0 Z W Q i I F Z h b H V l P S J k M j A y M C 0 w N y 0 y M 1 Q x N j o x N T o x M i 4 4 N D Y y M D k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C I g L z 4 8 R W 5 0 c n k g V H l w Z T 0 i Q W R k Z W R U b 0 R h d G F N b 2 R l b C I g V m F s d W U 9 I m w w I i A v P j x F b n R y e S B U e X B l P S J R d W V y e U l E I i B W Y W x 1 Z T 0 i c z Z j Y W E 1 Z D A w L T V i M 2 E t N D Z m N y 0 4 N D M y L T E w Y j J k Y W E 2 Y z g 5 O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F C R U x B I E R F I F B J U 0 9 T L 1 R p c G 8 g Q W x 0 Z X J h Z G 8 u e 0 N v b H V t b j E s M H 0 m c X V v d D s s J n F 1 b 3 Q 7 U 2 V j d G l v b j E v V E F C R U x B I E R F I F B J U 0 9 T L 1 R p c G 8 g Q W x 0 Z X J h Z G 8 u e 0 N v b H V t b j I s M X 0 m c X V v d D s s J n F 1 b 3 Q 7 U 2 V j d G l v b j E v V E F C R U x B I E R F I F B J U 0 9 T L 1 R p c G 8 g Q W x 0 Z X J h Z G 8 u e 0 N v b H V t b j M s M n 0 m c X V v d D s s J n F 1 b 3 Q 7 U 2 V j d G l v b j E v V E F C R U x B I E R F I F B J U 0 9 T L 1 R p c G 8 g Q W x 0 Z X J h Z G 8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E F C R U x B I E R F I F B J U 0 9 T L 1 R p c G 8 g Q W x 0 Z X J h Z G 8 u e 0 N v b H V t b j E s M H 0 m c X V v d D s s J n F 1 b 3 Q 7 U 2 V j d G l v b j E v V E F C R U x B I E R F I F B J U 0 9 T L 1 R p c G 8 g Q W x 0 Z X J h Z G 8 u e 0 N v b H V t b j I s M X 0 m c X V v d D s s J n F 1 b 3 Q 7 U 2 V j d G l v b j E v V E F C R U x B I E R F I F B J U 0 9 T L 1 R p c G 8 g Q W x 0 Z X J h Z G 8 u e 0 N v b H V t b j M s M n 0 m c X V v d D s s J n F 1 b 3 Q 7 U 2 V j d G l v b j E v V E F C R U x B I E R F I F B J U 0 9 T L 1 R p c G 8 g Q W x 0 Z X J h Z G 8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B Q k V M Q S U y M E R F J T I w U E l T T 1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U J F T E E l M j B E R S U y M F B J U 0 9 T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S X X / k Y 2 V A S o s o H i M y y F 3 N A A A A A A I A A A A A A B B m A A A A A Q A A I A A A A P 9 J B Y p F z R k 3 Q H X A 1 y X z 4 d J E X E / X 2 v X u O V I N r 7 g A W j y g A A A A A A 6 A A A A A A g A A I A A A A G q t 2 7 R f m d m m u d h Q v H g 8 S T C A L o m m P f e 8 I 4 B Q c 4 / F X c q z U A A A A O 3 p w G E V t s B 6 F h m k 9 U L B k 4 x d b 0 H 9 4 G l z 0 + G W k b B 2 x x 6 3 i b K F 3 9 T L l F q F i f 3 I d A z G / r M K G U X i h A U z k H h U 1 p M I P I j K x N D A F u T E N X m z s E A c t B s 1 Q A A A A H k w e j Z 5 C d W c d L z R b H 5 v l 0 L B q 2 j F 7 I r N i a K 0 V k T 5 A m 9 h T e S X E f a a C G s 2 9 I A K G P M 8 z x H q O 6 a Y L L H y n H s s 1 N C O h 2 0 = < / D a t a M a s h u p > 
</file>

<file path=customXml/itemProps1.xml><?xml version="1.0" encoding="utf-8"?>
<ds:datastoreItem xmlns:ds="http://schemas.openxmlformats.org/officeDocument/2006/customXml" ds:itemID="{89163650-EA90-4627-913D-C1F0D0A3F3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ORÇ.</vt:lpstr>
      <vt:lpstr>ORÇ.!Area_de_impressao</vt:lpstr>
      <vt:lpstr>ORÇ.!Titulos_de_impressao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Maycon Douga</cp:lastModifiedBy>
  <cp:lastPrinted>2020-07-24T14:28:14Z</cp:lastPrinted>
  <dcterms:created xsi:type="dcterms:W3CDTF">2014-10-13T17:21:51Z</dcterms:created>
  <dcterms:modified xsi:type="dcterms:W3CDTF">2020-08-17T11:51:41Z</dcterms:modified>
</cp:coreProperties>
</file>