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\\psf\Home\Documents\Anaurilândia\Projetos\2019\Ampliação Creche Quebracho\"/>
    </mc:Choice>
  </mc:AlternateContent>
  <bookViews>
    <workbookView xWindow="0" yWindow="0" windowWidth="28800" windowHeight="16605"/>
  </bookViews>
  <sheets>
    <sheet name="ORÇAMENTO" sheetId="1" r:id="rId1"/>
    <sheet name="Planilha2" sheetId="3" r:id="rId2"/>
  </sheets>
  <definedNames>
    <definedName name="_xlnm.Print_Area" localSheetId="0">ORÇAMENTO!$A$1:$I$171</definedName>
    <definedName name="_xlnm.Print_Titles" localSheetId="0">ORÇAMENTO!$4:$13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7" i="1" l="1"/>
  <c r="E29" i="1"/>
  <c r="E40" i="1"/>
  <c r="E60" i="1"/>
  <c r="E64" i="1"/>
  <c r="E79" i="1"/>
  <c r="E105" i="1"/>
  <c r="E133" i="1"/>
  <c r="E136" i="1"/>
  <c r="E146" i="1"/>
  <c r="E149" i="1"/>
  <c r="E150" i="1"/>
  <c r="E156" i="1"/>
  <c r="E160" i="1"/>
  <c r="E161" i="1"/>
  <c r="E162" i="1"/>
  <c r="C5" i="3"/>
  <c r="D5" i="3"/>
  <c r="E5" i="3"/>
  <c r="C6" i="3"/>
  <c r="D6" i="3"/>
  <c r="E6" i="3"/>
  <c r="C7" i="3"/>
  <c r="D7" i="3"/>
  <c r="E7" i="3"/>
  <c r="C8" i="3"/>
  <c r="D8" i="3"/>
  <c r="E8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E14" i="3"/>
  <c r="J5" i="3"/>
  <c r="K5" i="3"/>
  <c r="L5" i="3"/>
  <c r="J6" i="3"/>
  <c r="K6" i="3"/>
  <c r="L6" i="3"/>
  <c r="J7" i="3"/>
  <c r="K7" i="3"/>
  <c r="L7" i="3"/>
  <c r="J8" i="3"/>
  <c r="K8" i="3"/>
  <c r="L8" i="3"/>
  <c r="J9" i="3"/>
  <c r="K9" i="3"/>
  <c r="L9" i="3"/>
  <c r="J10" i="3"/>
  <c r="K10" i="3"/>
  <c r="L10" i="3"/>
  <c r="J11" i="3"/>
  <c r="K11" i="3"/>
  <c r="L11" i="3"/>
  <c r="J12" i="3"/>
  <c r="K12" i="3"/>
  <c r="L12" i="3"/>
  <c r="J13" i="3"/>
  <c r="K13" i="3"/>
  <c r="L13" i="3"/>
  <c r="L14" i="3"/>
  <c r="Q5" i="3"/>
  <c r="R5" i="3"/>
  <c r="S5" i="3"/>
  <c r="Q6" i="3"/>
  <c r="R6" i="3"/>
  <c r="S6" i="3"/>
  <c r="Q7" i="3"/>
  <c r="R7" i="3"/>
  <c r="S7" i="3"/>
  <c r="Q8" i="3"/>
  <c r="R8" i="3"/>
  <c r="S8" i="3"/>
  <c r="Q9" i="3"/>
  <c r="R9" i="3"/>
  <c r="S9" i="3"/>
  <c r="Q10" i="3"/>
  <c r="R10" i="3"/>
  <c r="S10" i="3"/>
  <c r="Q11" i="3"/>
  <c r="R11" i="3"/>
  <c r="S11" i="3"/>
  <c r="Q12" i="3"/>
  <c r="R12" i="3"/>
  <c r="S12" i="3"/>
  <c r="Q13" i="3"/>
  <c r="R13" i="3"/>
  <c r="S13" i="3"/>
  <c r="S14" i="3"/>
  <c r="C15" i="3"/>
</calcChain>
</file>

<file path=xl/sharedStrings.xml><?xml version="1.0" encoding="utf-8"?>
<sst xmlns="http://schemas.openxmlformats.org/spreadsheetml/2006/main" count="607" uniqueCount="449">
  <si>
    <t>PLANILHA DE ORÇAMENTO</t>
  </si>
  <si>
    <t>Obra</t>
  </si>
  <si>
    <t>Unidade Construtiva</t>
  </si>
  <si>
    <t>Tipo de Obra</t>
  </si>
  <si>
    <t>Endereço da Obra</t>
  </si>
  <si>
    <t>BDI</t>
  </si>
  <si>
    <t>Preços expressos em</t>
  </si>
  <si>
    <t>Município de Anaurilândia</t>
  </si>
  <si>
    <t>R$ (real)</t>
  </si>
  <si>
    <t>Rua Alagoas, Quadra 8, Lote 1 - Centro - Vila Quebracho</t>
  </si>
  <si>
    <t>Data</t>
  </si>
  <si>
    <t>Referência de Preços</t>
  </si>
  <si>
    <t>Encargos Sociais</t>
  </si>
  <si>
    <t>CNPJ</t>
  </si>
  <si>
    <t>Item</t>
  </si>
  <si>
    <t>Código</t>
  </si>
  <si>
    <t>Descrição</t>
  </si>
  <si>
    <t>SINAPI/AGESUL</t>
  </si>
  <si>
    <t>Un.</t>
  </si>
  <si>
    <t>Quant.</t>
  </si>
  <si>
    <t>ESTADO DO MATO GROSSO DO SUL</t>
  </si>
  <si>
    <r>
      <t>Rua Floriano Peixoto, n</t>
    </r>
    <r>
      <rPr>
        <sz val="11"/>
        <color theme="1"/>
        <rFont val="Calibri"/>
        <family val="2"/>
      </rPr>
      <t>° 1000, Centro/ Fone (67) 3445-1110</t>
    </r>
  </si>
  <si>
    <t>PREFEITURA MUNICIPAL DE ANAURILÂNDIA</t>
  </si>
  <si>
    <t>1.1</t>
  </si>
  <si>
    <t>SINAPI 74209/1</t>
  </si>
  <si>
    <t>PLACA DE OBRA EM CHAPA DE ACO GALVANIZADO</t>
  </si>
  <si>
    <t>M2</t>
  </si>
  <si>
    <t>INFRA</t>
  </si>
  <si>
    <t>INFRAESTRUTURA</t>
  </si>
  <si>
    <t>M</t>
  </si>
  <si>
    <t>2.1</t>
  </si>
  <si>
    <t>M3</t>
  </si>
  <si>
    <t>ESTACA BROCA DE CONCRETO, DIÂMETRO DE 25 CM, ESCAVAÇÃO MANUAL COM TRADO CONCHA. AF_03/2018</t>
  </si>
  <si>
    <t>2.3</t>
  </si>
  <si>
    <t>ESCAVAÇÃO MANUAL DE VALA PARA VIGA BALDRAME, COM PREVISÃO DE FÔRMA. AF_06/2017</t>
  </si>
  <si>
    <t>SINAPI 98229</t>
  </si>
  <si>
    <t>SINAPI 96527</t>
  </si>
  <si>
    <t>SINAPI 96543</t>
  </si>
  <si>
    <t>SINAPI 96545</t>
  </si>
  <si>
    <t>SINAPI 96546</t>
  </si>
  <si>
    <t>ARMAÇÃO DE BLOCO, VIGA BALDRAME OU SAPATA UTILIZANDO AÇO CA-50 DE 8 MM - MONTAGEM. AF_06/2017</t>
  </si>
  <si>
    <t>KG</t>
  </si>
  <si>
    <t>2.5</t>
  </si>
  <si>
    <t>ARMAÇÃO DE BLOCO, VIGA BALDRAME OU SAPATA UTILIZANDO AÇO CA-50 DE 10 MM - MONTAGEM. AF_06/2017</t>
  </si>
  <si>
    <t>2.6</t>
  </si>
  <si>
    <t>ARMAÇÃO DE BLOCO, VIGA BALDRAME OU SAPATA UTILIZANDO AÇO CA-60 DE 5 MM - MONTAGEM. AF_06/2017</t>
  </si>
  <si>
    <t>SINAPI 94970</t>
  </si>
  <si>
    <t>2.7</t>
  </si>
  <si>
    <t>2.8</t>
  </si>
  <si>
    <t>2.9</t>
  </si>
  <si>
    <t>2.10</t>
  </si>
  <si>
    <t>CONCRETO FCK = 20MPA, TRAÇO 1:2,7:3 (CIMENTO/ AREIA MÉDIA/ BRITA 1)  - PREPARO MECÂNICO COM BETONEIRA 600 L. AF_07/2016</t>
  </si>
  <si>
    <t>SINAPI 74157/4</t>
  </si>
  <si>
    <t>LANCAMENTO/APLICACAO MANUAL DE CONCRETO EM FUNDACOES</t>
  </si>
  <si>
    <t>SINAPI 74106/1</t>
  </si>
  <si>
    <t>IMPERMEABILIZACAO DE ESTRUTURAS ENTERRADAS, COM TINTA ASFALTICA, DUAS DEMAOS.</t>
  </si>
  <si>
    <t>SINAPI 96995</t>
  </si>
  <si>
    <t>REATERRO MANUAL APILOADO COM SOQUETE. AF_10/2017</t>
  </si>
  <si>
    <t>SUPER</t>
  </si>
  <si>
    <t>SUPERESTRUTURA</t>
  </si>
  <si>
    <t>2.11</t>
  </si>
  <si>
    <t>3.1</t>
  </si>
  <si>
    <t>SINAPI 92778</t>
  </si>
  <si>
    <t>ARMAÇÃO DE PILAR OU VIGA DE UMA ESTRUTURA CONVENCIONAL DE CONCRETO ARMADO EM UMA EDIFICAÇÃO TÉRREA OU SOBRADO UTILIZANDO AÇO CA-50 DE 10,0 MM - MONTAGEM. AF_12/2015</t>
  </si>
  <si>
    <t>SINAPI 92777</t>
  </si>
  <si>
    <t>ARMAÇÃO DE PILAR OU VIGA DE UMA ESTRUTURA CONVENCIONAL DE CONCRETO ARMADO EM UMA EDIFICAÇÃO TÉRREA OU SOBRADO UTILIZANDO AÇO CA-50 DE 8,0 MM - MONTAGEM. AF_12/2015</t>
  </si>
  <si>
    <t>SINAPI 92775</t>
  </si>
  <si>
    <t>ARMAÇÃO DE PILAR OU VIGA DE UMA ESTRUTURA CONVENCIONAL DE CONCRETO ARMADO EM UMA EDIFICAÇÃO TÉRREA OU SOBRADO UTILIZANDO AÇO CA-60 DE 5,0 MM - MONTAGEM. AF_12/2015</t>
  </si>
  <si>
    <t>SINAPI 92718</t>
  </si>
  <si>
    <t>CONCRETAGEM DE PILARES, FCK = 25 MPA,  COM USO DE BALDES EM EDIFICAÇÃO COM SEÇÃO MÉDIA DE PILARES MENOR OU IGUAL A 0,25 M² - LANÇAMENTO, ADENSAMENTO E ACABAMENTO. AF_12/2015</t>
  </si>
  <si>
    <t>3.2</t>
  </si>
  <si>
    <t>3.3</t>
  </si>
  <si>
    <t>3.4</t>
  </si>
  <si>
    <t>3.5</t>
  </si>
  <si>
    <t>3.6</t>
  </si>
  <si>
    <t>3.7</t>
  </si>
  <si>
    <t>ALV</t>
  </si>
  <si>
    <t>ALVENARIA</t>
  </si>
  <si>
    <t>SINAPI 87504</t>
  </si>
  <si>
    <t>ALVENARIA DE VEDAÇÃO DE BLOCOS CERÂMICOS FURADOS NA HORIZONTAL DE 9X19X19CM (ESPESSURA 9CM) DE PAREDES COM ÁREA LÍQUIDA MAIOR OU IGUAL A 6M² SEM VÃOS E ARGAMASSA DE ASSENTAMENTO COM PREPARO MANUAL. AF_06/2014</t>
  </si>
  <si>
    <t>SINAPI 87509</t>
  </si>
  <si>
    <t>ALVENARIA DE VEDAÇÃO DE BLOCOS CERÂMICOS FURADOS NA HORIZONTAL DE 14X9X19CM (ESPESSURA 14CM, BLOCO DEITADO) DE PAREDES COM ÁREA LÍQUIDA MAIOR OU IGUAL A 6M² SEM VÃOS E ARGAMASSA DE ASSENTAMENTO COM PREPARO EM BETONEIRA. AF_06/2014</t>
  </si>
  <si>
    <t>4.1</t>
  </si>
  <si>
    <t>4.2</t>
  </si>
  <si>
    <t>ESQ</t>
  </si>
  <si>
    <t>ESQUADRIAS</t>
  </si>
  <si>
    <t>5.1</t>
  </si>
  <si>
    <t>UN</t>
  </si>
  <si>
    <t>SINAPI 94581</t>
  </si>
  <si>
    <t>JANELA DE ALUMÍNIO MAXIM-AR, FIXAÇÃO COM ARGAMASSA, COM VIDROS, PADRONIZADA. AF_07/2016</t>
  </si>
  <si>
    <t>AGESUL 2401002015</t>
  </si>
  <si>
    <t>BARRA DE APOIO ARTICULADA (BACIA SANITARIA), COM TRAVA, EM ACO INOX POLIDO, COMPRIMENTO DE 70CM, DIAMETRO MINIMO DE 3CM</t>
  </si>
  <si>
    <t>AGESUL 2401002020</t>
  </si>
  <si>
    <t>BARRA DE APOIO ANGULAR (LAVATORIO), EM ACO INOX POLIDO, COMPRIMENTO DE 60CM, DIAMETRO MINIMO DE 3CM</t>
  </si>
  <si>
    <t>AGESUL 2401002025</t>
  </si>
  <si>
    <t>BARRA DE APOIO EM "L", EM ACO INOX POLIDO, COMPRIMENTO DE (70 X 70)CM, DIAMETRO MINIMO DE 3CM</t>
  </si>
  <si>
    <t>5.2</t>
  </si>
  <si>
    <t>5.3</t>
  </si>
  <si>
    <t>5.4</t>
  </si>
  <si>
    <t>5.5</t>
  </si>
  <si>
    <t>5.6</t>
  </si>
  <si>
    <t>5.7</t>
  </si>
  <si>
    <t>5.8</t>
  </si>
  <si>
    <t>COB</t>
  </si>
  <si>
    <t>COBERTURA</t>
  </si>
  <si>
    <t>SINAPI 92539</t>
  </si>
  <si>
    <t>6.1</t>
  </si>
  <si>
    <t>TRAMA DE MADEIRA COMPOSTA POR RIPAS, CAIBROS E TERÇAS PARA TELHADOS DE ATÉ 2 ÁGUAS PARA TELHA DE ENCAIXE DE CERÂMICA OU DE CONCRETO, INCLUSO TRANSPORTE VERTICAL. AF_07/2019</t>
  </si>
  <si>
    <t>SINAPI 94195</t>
  </si>
  <si>
    <t>TELHAMENTO COM TELHA CERÂMICA DE ENCAIXE, TIPO PORTUGUESA, COM ATÉ 2 ÁGUAS, INCLUSO TRANSPORTE VERTICAL. AF_07/2019</t>
  </si>
  <si>
    <t>6.2</t>
  </si>
  <si>
    <t>SINAPI 74100/1</t>
  </si>
  <si>
    <t>PORTAO DE FERRO COM VARA 1/2", COM REQUADRO</t>
  </si>
  <si>
    <t>INST</t>
  </si>
  <si>
    <t>INSTALAÇÕES</t>
  </si>
  <si>
    <t>7.1</t>
  </si>
  <si>
    <t>HIDRA</t>
  </si>
  <si>
    <t>INSTALAÇÕES HIDRÁULICAS</t>
  </si>
  <si>
    <t>6.3</t>
  </si>
  <si>
    <t>SINAPI 94231</t>
  </si>
  <si>
    <t>RUFO EM CHAPA DE AÇO GALVANIZADO NÚMERO 24, CORTE DE 25 CM, INCLUSO TRANSPORTE VERTICAL. AF_07/2019</t>
  </si>
  <si>
    <t>7.1.1</t>
  </si>
  <si>
    <t>SINAPI 89449</t>
  </si>
  <si>
    <t>TUBO, PVC, SOLDÁVEL, DN 50MM, INSTALADO EM PRUMADA DE ÁGUA - FORNECIMENTO E INSTALAÇÃO. AF_12/2014</t>
  </si>
  <si>
    <t>SINAPI 89356</t>
  </si>
  <si>
    <t>TUBO, PVC, SOLDÁVEL, DN 25MM, INSTALADO EM RAMAL OU SUB-RAMAL DE ÁGUA - FORNECIMENTO E INSTALAÇÃO. AF_12/2014</t>
  </si>
  <si>
    <t>SINAPI 89501</t>
  </si>
  <si>
    <t>JOELHO 90 GRAUS, PVC, SOLDÁVEL, DN 50MM, INSTALADO EM PRUMADA DE ÁGUA - FORNECIMENTO E INSTALAÇÃO. AF_12/2014</t>
  </si>
  <si>
    <t>SINAPI 89627</t>
  </si>
  <si>
    <t>TÊ DE REDUÇÃO, PVC, SOLDÁVEL, DN 50MM X 25MM, INSTALADO EM PRUMADA DE ÁGUA - FORNECIMENTO E INSTALAÇÃO. AF_12/2014</t>
  </si>
  <si>
    <t>SINAPI 89579</t>
  </si>
  <si>
    <t>LUVA DE REDUÇÃO, PVC, SOLDÁVEL, DN 50MM X 25MM, INSTALADO EM PRUMADA DE ÁGUA   FORNECIMENTO E INSTALAÇÃO. AF_12/2014</t>
  </si>
  <si>
    <t>AGESUL 1301003241</t>
  </si>
  <si>
    <t>REGISTRO DE GAVETA CROMADO DE 1", REF. 00271706, LINHA PERTUTTI DA DOCOL OU SIMILAR</t>
  </si>
  <si>
    <t>JOELHO 90 GRAUS, PVC, SOLDÁVEL, DN 25MM, INSTALADO EM PRUMADA DE ÁGUA - FORNECIMENTO E INSTALAÇÃO. AF_12/2014</t>
  </si>
  <si>
    <t>SINAPI 89481</t>
  </si>
  <si>
    <t>SINAPI 89441</t>
  </si>
  <si>
    <t>AGESUL 1301001074</t>
  </si>
  <si>
    <t>JOELHO DE REDUÇÃO 25MM X 1/2"</t>
  </si>
  <si>
    <t>7.2</t>
  </si>
  <si>
    <t>SANIT</t>
  </si>
  <si>
    <t>INSTALAÇÕES SANITÁRIAS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</si>
  <si>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</si>
  <si>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</si>
  <si>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</si>
  <si>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</si>
  <si>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</si>
  <si>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</si>
  <si>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</si>
  <si>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</si>
  <si>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7.2.1</t>
  </si>
  <si>
    <t>SINAPI 89714</t>
  </si>
  <si>
    <t>TUBO PVC, SERIE NORMAL, ESGOTO PREDIAL, DN 100 MM, FORNECIDO E INSTALADO EM RAMAL DE DESCARGA OU RAMAL DE ESGOTO SANITÁRIO. AF_12/2014</t>
  </si>
  <si>
    <t>SINAPI 89713</t>
  </si>
  <si>
    <t>TUBO PVC, SERIE NORMAL, ESGOTO PREDIAL, DN 75 MM, FORNECIDO E INSTALADO EM RAMAL DE DESCARGA OU RAMAL DE ESGOTO SANITÁRIO. AF_12/2014</t>
  </si>
  <si>
    <t>SINAPI 89711</t>
  </si>
  <si>
    <t>TUBO PVC, SERIE NORMAL, ESGOTO PREDIAL, DN 40 MM, FORNECIDO E INSTALADO EM RAMAL DE DESCARGA OU RAMAL DE ESGOTO SANITÁRIO. AF_12/2014</t>
  </si>
  <si>
    <t>SINAPI 89746</t>
  </si>
  <si>
    <t>JOELHO 45 GRAUS, PVC, SERIE NORMAL, ESGOTO PREDIAL, DN 100 MM, JUNTA ELÁSTICA, FORNECIDO E INSTALADO EM RAMAL DE DESCARGA OU RAMAL DE ESGOTO SANITÁRIO. AF_12/2014</t>
  </si>
  <si>
    <t>JOELHO 45 GRAUS, PVC, SERIE NORMAL, ESGOTO PREDIAL, DN 75 MM, JUNTA ELÁSTICA, FORNECIDO E INSTALADO EM RAMAL DE DESCARGA OU RAMAL DE ESGOTO SANITÁRIO. AF_12/2014</t>
  </si>
  <si>
    <t>SINAPI 89739</t>
  </si>
  <si>
    <t>JOELHO 45 GRAUS, PVC, SERIE NORMAL, ESGOTO PREDIAL, DN 40 MM, JUNTA SOLDÁVEL, FORNECIDO E INSTALADO EM RAMAL DE DESCARGA OU RAMAL DE ESGOTO SANITÁRIO. AF_12/2014</t>
  </si>
  <si>
    <t>SINAPI 89726</t>
  </si>
  <si>
    <t>SINAPI 89778</t>
  </si>
  <si>
    <t>LUVA SIMPLES, PVC, SERIE NORMAL, ESGOTO PREDIAL, DN 100 MM, JUNTA ELÁSTICA, FORNECIDO E INSTALADO EM RAMAL DE DESCARGA OU RAMAL DE ESGOTO SANITÁRIO. AF_12/2014</t>
  </si>
  <si>
    <t>SINAPI 97902</t>
  </si>
  <si>
    <t>CAIXA ENTERRADA HIDRÁULICA RETANGULAR EM ALVENARIA COM TIJOLOS CERÂMICOS MACIÇOS, DIMENSÕES INTERNAS: 0,6X0,6X0,6 M PARA REDE DE ESGOTO. AF_05/2018</t>
  </si>
  <si>
    <t>TAMPA DE CONCRETO ARMADO 60X60X5CM PARA CAIXA</t>
  </si>
  <si>
    <t>SINAPI  6171</t>
  </si>
  <si>
    <t>SINAPI 89708</t>
  </si>
  <si>
    <t>CAIXA SIFONADA, PVC, DN 150 X 185 X 75 MM, JUNTA ELÁSTICA, FORNECIDA E INSTALADA EM RAMAL DE DESCARGA OU EM RAMAL DE ESGOTO SANITÁRIO. AF_12/2014</t>
  </si>
  <si>
    <t>SINAPI 93358</t>
  </si>
  <si>
    <t>ESCAVAÇÃO MANUAL DE VALA COM PROFUNDIDADE MENOR OU IGUAL A 1,30 M. AF_03/2016</t>
  </si>
  <si>
    <t>L1 =</t>
  </si>
  <si>
    <t>L2 =</t>
  </si>
  <si>
    <t>L3 =</t>
  </si>
  <si>
    <t>L4 =</t>
  </si>
  <si>
    <t>L5 =</t>
  </si>
  <si>
    <t>L6 =</t>
  </si>
  <si>
    <t>L7 =</t>
  </si>
  <si>
    <t>L8 =</t>
  </si>
  <si>
    <t>L9 =</t>
  </si>
  <si>
    <t>Área</t>
  </si>
  <si>
    <t>Ø =</t>
  </si>
  <si>
    <t>mm</t>
  </si>
  <si>
    <t>Prof.</t>
  </si>
  <si>
    <t>i =</t>
  </si>
  <si>
    <t>Compr. Tubo</t>
  </si>
  <si>
    <t>Largura =</t>
  </si>
  <si>
    <t>m</t>
  </si>
  <si>
    <t>Volume</t>
  </si>
  <si>
    <t>Ʃ =</t>
  </si>
  <si>
    <t>m3</t>
  </si>
  <si>
    <t>TOTAL ESCAVAÇÃO =</t>
  </si>
  <si>
    <t>SINAPI 89748</t>
  </si>
  <si>
    <t>SINAPI 89728</t>
  </si>
  <si>
    <t>CURVA CURTA 90 GRAUS, PVC, SERIE NORMAL, ESGOTO PREDIAL, DN 100 MM, JUNTA ELÁSTICA, FORNECIDO E INSTALADO EM RAMAL DE DESCARGA OU RAMAL DE ESGOTO SANITÁRIO. AF_12/2014 (VASOS SANITÁRIOS)</t>
  </si>
  <si>
    <t>CURVA CURTA 90 GRAUS, PVC, SERIE NORMAL, ESGOTO PREDIAL, DN 40 MM, JUNTA SOLDÁVEL, FORNECIDO E INSTALADO EM RAMAL DE DESCARGA OU RAMAL DE ESGOTO SANITÁRIO. AF_12/2014 (LAVATÓRIOS)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</si>
  <si>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</si>
  <si>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</si>
  <si>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</si>
  <si>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</si>
  <si>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</si>
  <si>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</si>
  <si>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</si>
  <si>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</si>
  <si>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</si>
  <si>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7.2.11</t>
  </si>
  <si>
    <t>7.2.12</t>
  </si>
  <si>
    <t>7.2.13</t>
  </si>
  <si>
    <t>7.2.14</t>
  </si>
  <si>
    <t>7.3</t>
  </si>
  <si>
    <t>AGESUL 1301004011</t>
  </si>
  <si>
    <t>CAIXA DE DESCARGA DE PLASTICO, EXTERNA, DE 9L, PUXADOR FIO DE NYLON, NAO INCLUSO CANO, BOLSA, ENGATE</t>
  </si>
  <si>
    <t>SINAPI  6140</t>
  </si>
  <si>
    <t>BOLSA DE LIGAÇÃO EM PVC FLEXÍVEL PARA VASO SANITÁRIO 1.1/2" (40 MM)</t>
  </si>
  <si>
    <t>SINAPI 86885</t>
  </si>
  <si>
    <t>ENGATE FLEXÍVEL EM PLÁSTICO BRANCO, 1/2" X 40CM - FORNECIMENTO E INSTALAÇÃO. AF_12/2013</t>
  </si>
  <si>
    <t>SINAPI 95472</t>
  </si>
  <si>
    <t>VASO SANITARIO SIFONADO CONVENCIONAL PARA PCD SEM FURO FRONTAL COM LOUÇA BRANCA SEM ASSENTO, INCLUSO CONJUNTO DE LIGAÇÃO PARA BACIA SANITÁRIA AJUSTÁVEL - FORNECIMENTO E INSTALAÇÃO. AF_10/2016</t>
  </si>
  <si>
    <t>SINAPI 95469</t>
  </si>
  <si>
    <t>VASO SANITARIO SIFONADO CONVENCIONAL COM  LOUÇA BRANCA - FORNECIMENTO E INSTALAÇÃO. AF_10/2016</t>
  </si>
  <si>
    <t>AGESUL 1301004012</t>
  </si>
  <si>
    <t>TUBO DE DESCARGA DE PVC, PARA VALVULA DE DESCARGA (TUBO PONTA AZUL)</t>
  </si>
  <si>
    <t>7.3.1</t>
  </si>
  <si>
    <t>SINAPI 86939</t>
  </si>
  <si>
    <t>LAVATÓRIO LOUÇA BRANCA COM COLUNA, *44 X 35,5* CM, PADRÃO POPULAR, INCLUSO SIFÃO FLEXÍVEL EM PVC, VÁLVULA E ENGATE FLEXÍVEL 30CM EM PLÁSTICO E COM TORNEIRA CROMADA PADRÃO POPULAR - FORNECIMENTO E INSTALAÇÃO. AF_12/2013</t>
  </si>
  <si>
    <t>SINAPI 86942</t>
  </si>
  <si>
    <t>LAVATÓRIO LOUÇA BRANCA SUSPENSO, 29,5 X 39CM OU EQUIVALENTE, PADRÃO POPULAR, INCLUSO SIFÃO TIPO GARRAFA EM PVC, VÁLVULA E ENGATE FLEXÍVEL 30CM EM PLÁSTICO E TORNEIRA CROMADA DE MESA, PADRÃO POPULAR - FORNECIMENTO E INSTALAÇÃO. AF_12/2013</t>
  </si>
  <si>
    <t>AGESUL 2401001000</t>
  </si>
  <si>
    <t>ASSENTO UNIVERSAL PARA BACIA SANITARIA, EM POLIPROPILENO LINHA EVOLUTION SOFT CLOSE DA TUPAN OU SIMILAR</t>
  </si>
  <si>
    <t>MLA</t>
  </si>
  <si>
    <t>METAIS, LOUÇAS E ACESSÓRIOS</t>
  </si>
  <si>
    <t>7.3.2</t>
  </si>
  <si>
    <t>7.3.3</t>
  </si>
  <si>
    <t>7.3.4</t>
  </si>
  <si>
    <t>7.3.5</t>
  </si>
  <si>
    <t>7.3.6</t>
  </si>
  <si>
    <t>7.3.7</t>
  </si>
  <si>
    <t>7.3.8</t>
  </si>
  <si>
    <t>7.3.9</t>
  </si>
  <si>
    <t>7.3.10</t>
  </si>
  <si>
    <t>7.3.11</t>
  </si>
  <si>
    <t>7.3.12</t>
  </si>
  <si>
    <t>SINAPI 95544</t>
  </si>
  <si>
    <t>PAPELEIRA DE PAREDE EM METAL CROMADO SEM TAMPA, INCLUSO FIXAÇÃO. AF_10/2016</t>
  </si>
  <si>
    <t>SINAPI 95542</t>
  </si>
  <si>
    <t>PORTA TOALHA ROSTO EM METAL CROMADO, TIPO ARGOLA, INCLUSO FIXAÇÃO. AF_10/2016</t>
  </si>
  <si>
    <t>SINAPI 95547</t>
  </si>
  <si>
    <t>SABONETEIRA PLASTICA TIPO DISPENSER PARA SABONETE LIQUIDO COM RESERVATORIO 800 A 1500 ML, INCLUSO FIXAÇÃO. AF_10/2016</t>
  </si>
  <si>
    <t>ELÉTR</t>
  </si>
  <si>
    <t>INSTALAÇÕES ELÉTRICAS</t>
  </si>
  <si>
    <t>SINAPI 90443</t>
  </si>
  <si>
    <t>RASGO EM ALVENARIA PARA RAMAIS/ DISTRIBUIÇÃO COM DIAMETROS MENORES OU IGUAIS A 40 MM. AF_05/2015</t>
  </si>
  <si>
    <t>7.1.10</t>
  </si>
  <si>
    <t>SINAPI 92023</t>
  </si>
  <si>
    <t>INTERRUPTOR SIMPLES (1 MÓDULO) COM 1 TOMADA DE EMBUTIR 2P+T 10 A,  INCLUINDO SUPORTE E PLACA - FORNECIMENTO E INSTALAÇÃO. AF_12/2015</t>
  </si>
  <si>
    <t>SINAPI 93653</t>
  </si>
  <si>
    <t>DISJUNTOR MONOPOLAR TIPO DIN, CORRENTE NOMINAL DE 10A - FORNECIMENTO E INSTALAÇÃO. AF_04/2016</t>
  </si>
  <si>
    <t>SINAPI 90447</t>
  </si>
  <si>
    <t>RASGO EM ALVENARIA PARA ELETRODUTOS COM DIAMETROS MENORES OU IGUAIS A 40 MM. AF_05/2015</t>
  </si>
  <si>
    <t>SINAPI 90456</t>
  </si>
  <si>
    <t>QUEBRA EM ALVENARIA PARA INSTALAÇÃO DE CAIXA DE TOMADA (4X4 OU 4X2). AF_05/2015</t>
  </si>
  <si>
    <t>SINAPI 90466</t>
  </si>
  <si>
    <t>CHUMBAMENTO LINEAR EM ALVENARIA PARA RAMAIS/DISTRIBUIÇÃO COM DIÂMETROS MENORES OU IGUAIS A 40 MM. AF_05/2015</t>
  </si>
  <si>
    <t>SINAPI 91844</t>
  </si>
  <si>
    <t>ELETRODUTO FLEXÍVEL CORRUGADO, PVC, DN 25 MM (3/4"), PARA CIRCUITOS TERMINAIS, INSTALADO EM LAJE - FORNECIMENTO E INSTALAÇÃO. AF_12/2015</t>
  </si>
  <si>
    <t>SINAPI 91924</t>
  </si>
  <si>
    <t>CABO DE COBRE FLEXÍVEL ISOLADO, 1,5 MM², ANTI-CHAMA 450/750 V, PARA CIRCUITOS TERMINAIS - FORNECIMENTO E INSTALAÇÃO. AF_12/2015</t>
  </si>
  <si>
    <t>SINAPI 91926</t>
  </si>
  <si>
    <t>CABO DE COBRE FLEXÍVEL ISOLADO, 2,5 MM², ANTI-CHAMA 450/750 V, PARA CIRCUITOS TERMINAIS - FORNECIMENTO E INSTALAÇÃO. AF_12/2015</t>
  </si>
  <si>
    <t>SINAPI 91854</t>
  </si>
  <si>
    <t>ELETRODUTO FLEXÍVEL CORRUGADO, PVC, DN 25 MM (3/4"), PARA CIRCUITOS TERMINAIS, INSTALADO EM PAREDE - FORNECIMENTO E INSTALAÇÃO. AF_12/2015</t>
  </si>
  <si>
    <t>SINAPI 91940</t>
  </si>
  <si>
    <t>CAIXA RETANGULAR 4" X 2" MÉDIA (1,30 M DO PISO), PVC, INSTALADA EM PAREDE - FORNECIMENTO E INSTALAÇÃO. AF_12/2015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</si>
  <si>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</si>
  <si>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</si>
  <si>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</si>
  <si>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</si>
  <si>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</si>
  <si>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</si>
  <si>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</si>
  <si>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</si>
  <si>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</si>
  <si>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</si>
  <si>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</si>
  <si>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</si>
  <si>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</si>
  <si>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</si>
  <si>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</si>
  <si>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</si>
  <si>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REVEST</t>
  </si>
  <si>
    <t>REVESTIMENTOS</t>
  </si>
  <si>
    <t>9.1</t>
  </si>
  <si>
    <t>PARED</t>
  </si>
  <si>
    <t>REVESTIMENTOS DE PAREDE</t>
  </si>
  <si>
    <t>SINAPI 87879</t>
  </si>
  <si>
    <t>CHAPISCO APLICADO EM ALVENARIAS E ESTRUTURAS DE CONCRETO INTERNAS, COM COLHER DE PEDREIRO.  ARGAMASSA TRAÇO 1:3 COM PREPARO EM BETONEIRA 400L. AF_06/2014</t>
  </si>
  <si>
    <t>SINAPI 87882</t>
  </si>
  <si>
    <t>CHAPISCO APLICADO NO TETO, COM ROLO PARA TEXTURA ACRÍLICA. ARGAMASSA TRAÇO 1:4 E EMULSÃO POLIMÉRICA (ADESIVO) COM PREPARO EM BETONEIRA 400L. AF_06/2014</t>
  </si>
  <si>
    <t>SINAPI 87894</t>
  </si>
  <si>
    <t>SINAPI 87529</t>
  </si>
  <si>
    <t>MASSA ÚNICA, PARA RECEBIMENTO DE PINTURA, EM ARGAMASSA TRAÇO 1:2:8, PREPARO MECÂNICO COM BETONEIRA 400L, APLICADA MANUALMENTE EM FACES INTERNAS DE PAREDES, ESPESSURA DE 20MM, COM EXECUÇÃO DE TALISCAS. AF_06/2014</t>
  </si>
  <si>
    <t>9.1.1</t>
  </si>
  <si>
    <t>SINAPI 87265</t>
  </si>
  <si>
    <t>REVESTIMENTO CERÂMICO PARA PAREDES INTERNAS COM PLACAS TIPO ESMALTADA EXTRA DE DIMENSÕES 20X20 CM APLICADAS EM AMBIENTES DE ÁREA MAIOR QUE 5 M² NA ALTURA INTEIRA DAS PAREDES. AF_06/2014</t>
  </si>
  <si>
    <t>SINAPI 90408</t>
  </si>
  <si>
    <t>MASSA ÚNICA, PARA RECEBIMENTO DE PINTURA, EM ARGAMASSA TRAÇO 1:2:8, PREPARO MECÂNICO COM BETONEIRA 400L, APLICADA MANUALMENTE EM TETO, ESPESSURA DE 10MM, COM EXECUÇÃO DE TALISCAS. AF_03/2015</t>
  </si>
  <si>
    <t>SINAPI 87535</t>
  </si>
  <si>
    <t>EMBOÇO, PARA RECEBIMENTO DE CERÂMICA, EM ARGAMASSA TRAÇO 1:2:8, PREPARO MECÂNICO COM BETONEIRA 400L, APLICADO MANUALMENTE EM FACES INTERNAS DE PAREDES, PARA AMBIENTE COM ÁREA  MAIOR QUE 10M2, ESPESSURA DE 20MM, COM EXECUÇÃO DE TALISCAS. AF_06/2014</t>
  </si>
  <si>
    <t>CHAPISCO APLICADO EM ALVENARIA (SEM PRESENÇA DE VÃOS) E ESTRUTURAS DE CONCRETO DE FACHADA, COM COLHER DE PEDREIRO.  ARGAMASSA TRAÇO 1:3 COM PREPARO EM BETONEIRA 400L. AF_06/2014 (PAREDES EXTERNAS)</t>
  </si>
  <si>
    <t>SINAPI 87792</t>
  </si>
  <si>
    <t>9.1.2</t>
  </si>
  <si>
    <t>9.1.3</t>
  </si>
  <si>
    <t>9.1.4</t>
  </si>
  <si>
    <t>9.1.5</t>
  </si>
  <si>
    <t>9.1.6</t>
  </si>
  <si>
    <t>EMBOÇO OU MASSA ÚNICA EM ARGAMASSA TRAÇO 1:2:8, PREPARO MECÂNICO COM BETONEIRA 400 L, APLICADA MANUALMENTE EM PANOS CEGOS DE FACHADA (SEM PRESENÇA DE VÃOS), ESPESSURA DE 25 MM. AF_06/2014 (PAREDES EXTERNAS)</t>
  </si>
  <si>
    <t>9.2</t>
  </si>
  <si>
    <t>PISOS</t>
  </si>
  <si>
    <t>REVESTIMENTOS DE PISOS</t>
  </si>
  <si>
    <t>SINAPI 93389</t>
  </si>
  <si>
    <t>REVESTIMENTO CERÂMICO PARA PISO COM PLACAS TIPO ESMALTADA PADRÃO POPULAR DE DIMENSÕES 35X35 CM APLICADA EM AMBIENTES DE ÁREA MENOR QUE 5 M2. AF_06/2014</t>
  </si>
  <si>
    <t>9.3</t>
  </si>
  <si>
    <t>TETOS</t>
  </si>
  <si>
    <t>REVESTIMENTOS DE TETOS</t>
  </si>
  <si>
    <t>9.2.1</t>
  </si>
  <si>
    <t>9.2.2</t>
  </si>
  <si>
    <t>9.2.3</t>
  </si>
  <si>
    <t>9.3.1</t>
  </si>
  <si>
    <t>9.3.2</t>
  </si>
  <si>
    <t>PINT</t>
  </si>
  <si>
    <t>PINTURA</t>
  </si>
  <si>
    <t>SINAPI 88484</t>
  </si>
  <si>
    <t>APLICAÇÃO DE FUNDO SELADOR ACRÍLICO EM TETO, UMA DEMÃO. AF_06/2014</t>
  </si>
  <si>
    <t>SINAPI 88485</t>
  </si>
  <si>
    <t>APLICAÇÃO DE FUNDO SELADOR ACRÍLICO EM PAREDES, UMA DEMÃO. AF_06/2014</t>
  </si>
  <si>
    <t>SINAPI 88489</t>
  </si>
  <si>
    <t>SINAPI 84657</t>
  </si>
  <si>
    <t>SINAPI 84659</t>
  </si>
  <si>
    <t>PINTURA ESMALTE FOSCO EM MADEIRA, DUAS DEMAOS</t>
  </si>
  <si>
    <t>FUNDO SINTETICO NIVELADOR BRANCO (PORTAS MADEIRA)</t>
  </si>
  <si>
    <t>SERV</t>
  </si>
  <si>
    <t>SERVIÇOS COMPLEMENTARES</t>
  </si>
  <si>
    <t>SINAPI 99803</t>
  </si>
  <si>
    <t>LIMPEZA DE PISO CERÂMICO OU PORCELANATO COM PANO ÚMIDO. AF_04/2019</t>
  </si>
  <si>
    <t>SINAPI 99806</t>
  </si>
  <si>
    <t>LIMPEZA DE REVESTIMENTO CERÂMICO EM PAREDE COM PANO ÚMIDO AF_04/2019</t>
  </si>
  <si>
    <t>SINAPI 72897</t>
  </si>
  <si>
    <t>CARGA MANUAL DE ENTULHO EM CAMINHAO BASCULANTE 6 M3</t>
  </si>
  <si>
    <t>PRE</t>
  </si>
  <si>
    <t>SERVIÇOS PRELIMINARES</t>
  </si>
  <si>
    <t>9.2.4</t>
  </si>
  <si>
    <t>AGESUL 0201002046</t>
  </si>
  <si>
    <t>1.2</t>
  </si>
  <si>
    <t>DEMOLICAO DE PISO CIMENTADO, INCLUSIVE LASTRO DE CONCRETO</t>
  </si>
  <si>
    <t>10.1</t>
  </si>
  <si>
    <t>10.2</t>
  </si>
  <si>
    <t>10.3</t>
  </si>
  <si>
    <t>10.4</t>
  </si>
  <si>
    <t>10.5</t>
  </si>
  <si>
    <t>10.6</t>
  </si>
  <si>
    <t>10.7</t>
  </si>
  <si>
    <t>10.8</t>
  </si>
  <si>
    <t>11.1</t>
  </si>
  <si>
    <t>11.2</t>
  </si>
  <si>
    <t>11.3</t>
  </si>
  <si>
    <t>Golam Pereyra</t>
  </si>
  <si>
    <t>Eng. Civil</t>
  </si>
  <si>
    <t>CREA/MS 18718</t>
  </si>
  <si>
    <t>7.1.11</t>
  </si>
  <si>
    <t>Edson Stefano Takazono</t>
  </si>
  <si>
    <t>Prefeito Municipal</t>
  </si>
  <si>
    <t>Município de Anaurilândia/MS</t>
  </si>
  <si>
    <t>03.575.727/0001-95</t>
  </si>
  <si>
    <t>SINAPI 96536</t>
  </si>
  <si>
    <t>FABRICAÇÃO, MONTAGEM E DESMONTAGEM DE FÔRMA PARA VIGA BALDRAME, EM MADEIRA SERRADA, E=25 MM, 4 UTILIZAÇÕES. AF_06/2017</t>
  </si>
  <si>
    <t>SINAPI 92412</t>
  </si>
  <si>
    <t>MONTAGEM E DESMONTAGEM DE FÔRMA DE PILARES RETANGULARES E ESTRUTURAS SIMILARES COM ÁREA MÉDIA DAS SEÇÕES MENOR OU IGUAL A 0,25 M², PÉ-DIREITO SIMPLES, EM MADEIRA SERRADA, 4 UTILIZAÇÕES. AF_12/2015</t>
  </si>
  <si>
    <t>SINAPI 92794</t>
  </si>
  <si>
    <t>CORTE E DOBRA DE AÇO CA-50, DIÂMETRO DE 10,0 MM, UTILIZADO EM ESTRUTURAS DIVERSAS, EXCETO LAJES. AF_12/2015 (ESPERA PILARES)</t>
  </si>
  <si>
    <t>2.2</t>
  </si>
  <si>
    <t>2.4</t>
  </si>
  <si>
    <t>SINAPI 92448</t>
  </si>
  <si>
    <t>MONTAGEM E DESMONTAGEM DE FÔRMA DE VIGA, ESCORAMENTO COM PONTALETE DE MADEIRA, PÉ-DIREITO SIMPLES, EM MADEIRA SERRADA, 4 UTILIZAÇÕES. AF_12/2015</t>
  </si>
  <si>
    <t>AGESUL 0601003105</t>
  </si>
  <si>
    <t>LAJE PRE-FABRICADA TRELICADA BETA 12 P/ FORRO, CAPA=4CM EM CONCRETO USINADO BOMBEADO FCK=20,0 MPA, CONTROLE A, CONS=0,062M3/M2, PREENCHIMENTO EPS/CERAMICA, INTEREIXO 42CM, SOBRECARGA=100KG/M2, VAOS ATE 5M, INCL. FERRAGEM E EXCL. ESCORAMENTO</t>
  </si>
  <si>
    <t>AGESUL 601003215</t>
  </si>
  <si>
    <t>ESCORAMENTO EM MADEIRA PARA LAJES DE EDIFICACOES COM PONTALETES</t>
  </si>
  <si>
    <t>SINAPI 92724</t>
  </si>
  <si>
    <t>CONCRETAGEM DE VIGAS E LAJES, FCK=20 MPA, PARA LAJES PREMOLDADAS COM USO DE BOMBA EM EDIFICAÇÃO COM ÁREA MÉDIA DE LAJES MAIOR QUE  20 M² - LANÇAMENTO, ADENSAMENTO E ACABAMENTO. AF_12/2015</t>
  </si>
  <si>
    <t>3.8</t>
  </si>
  <si>
    <t>3.9</t>
  </si>
  <si>
    <t>SINAPI 94992</t>
  </si>
  <si>
    <t>EXECUÇÃO DE PASSEIO (CALÇADA) OU PISO DE CONCRETO COM CONCRETO MOLDADO IN LOCO, FEITO EM OBRA, ACABAMENTO CONVENCIONAL, ESPESSURA 6 CM, ARMADO. AF_07/2016</t>
  </si>
  <si>
    <t>3.10</t>
  </si>
  <si>
    <t>SINAPI 91327</t>
  </si>
  <si>
    <t>KIT DE PORTA DE MADEIRA PARA VERNIZ, SEMI-OCA (LEVE OU MÉDIA), PADRÃO POPULAR, 90X210CM, ESPESSURA DE 3,5CM, ITENS INCLUSOS: DOBRADIÇAS, MONTAGEM E INSTALAÇÃO DO BATENTE, SEM FECHADURA - FORNECIMENTO E INSTALAÇÃO. AF_08/2015 (PORTA PNE)</t>
  </si>
  <si>
    <t>SINAPI 91326</t>
  </si>
  <si>
    <t>KIT DE PORTA DE MADEIRA PARA VERNIZ, SEMI-OCA (LEVE OU MÉDIA), PADRÃO POPULAR, 80X210CM, ESPESSURA DE 3,5CM, ITENS INCLUSOS: DOBRADIÇAS, MONTAGEM E INSTALAÇÃO DO BATENTE, SEM FECHADURA - FORNECIMENTO E INSTALAÇÃO. AF_08/2015</t>
  </si>
  <si>
    <t>SINAPI 91324</t>
  </si>
  <si>
    <t>KIT DE PORTA DE MADEIRA PARA VERNIZ, SEMI-OCA (LEVE OU MÉDIA), PADRÃO POPULAR, 60X210CM, ESPESSURA DE 3,5CM, ITENS INCLUSOS: DOBRADIÇAS, MONTAGEM E INSTALAÇÃO DO BATENTE, SEM FECHADURA - FORNECIMENTO E INSTALAÇÃO. AF_08/2015</t>
  </si>
  <si>
    <t>SINAPI 91307</t>
  </si>
  <si>
    <t>FECHADURA DE EMBUTIR PARA PORTAS INTERNAS, COMPLETA, ACABAMENTO PADRÃO POPULAR, COM EXECUÇÃO DE FURO - FORNECIMENTO E INSTALAÇÃO. AF_08/2015</t>
  </si>
  <si>
    <t>5.9</t>
  </si>
  <si>
    <t>SINAPI 97585</t>
  </si>
  <si>
    <t>LUMINÁRIA TIPO CALHA, DE SOBREPOR, COM 2 LÂMPADAS TUBULARES DE 18 W - FORNECIMENTO E INSTALAÇÃO. AF_11/2017</t>
  </si>
  <si>
    <t>SINAPI 93043</t>
  </si>
  <si>
    <t>LÂMPADA LED 10 W BIVOLT BRANCA, FORMATO TRADICIONAL (BASE E27) - FORNECIMENTO E INSTALAÇÃO</t>
  </si>
  <si>
    <t>BARRA DE APOIO RETA, EM ACO INOX POLIDO, COMPRIMENTO DE 70CM, DIAMETRO MINIMO DE 3CM (PUXADOR)</t>
  </si>
  <si>
    <t>AGESUL 2401002005</t>
  </si>
  <si>
    <t>SINAPI 87630</t>
  </si>
  <si>
    <t>CONTRAPISO EM ARGAMASSA TRAÇO 1:4 (CIMENTO E AREIA), PREPARO MECÂNICO COM BETONEIRA 400 L, APLICADO EM ÁREAS SECAS SOBRE LAJE, ADERIDO, ESPESSURA 3CM. AF_06/2014</t>
  </si>
  <si>
    <t>SINAPI 93391</t>
  </si>
  <si>
    <t>REVESTIMENTO CERÂMICO PARA PISO COM PLACAS TIPO ESMALTADA PADRÃO POPULAR DE DIMENSÕES 35X35 CM APLICADA EM AMBIENTES DE ÁREA MAIOR QUE 10 M2. AF_06/2014</t>
  </si>
  <si>
    <t>SINAPI 88486</t>
  </si>
  <si>
    <t>APLICAÇÃO MANUAL DE PINTURA COM TINTA LÁTEX PVA EM TETO, DUAS DEMÃOS. AF_06/2014</t>
  </si>
  <si>
    <t>SINAPI 88487</t>
  </si>
  <si>
    <t>APLICAÇÃO MANUAL DE PINTURA COM TINTA LÁTEX PVA EM PAREDES, DUAS DEMÃOS. AF_06/2014 (PAREDES INTERNAS)</t>
  </si>
  <si>
    <t>APLICAÇÃO MANUAL DE PINTURA COM TINTA LÁTEX ACRÍLICA EM PAREDES, DUAS DEMÃOS. AF_06/2014 (PAREDES EXTERNAS)</t>
  </si>
  <si>
    <t>SINAPI 74145/1</t>
  </si>
  <si>
    <t>PINTURA ESMALTE FOSCO, DUAS DEMAOS, SOBRE SUPERFICIE METALICA, INCLUSO UMA DEMAO DE FUNDO ANTICORROSIVO. UTILIZACAO DE REVOLVER ( AR-COMPRIMIDO).</t>
  </si>
  <si>
    <t>SINAPI 84885</t>
  </si>
  <si>
    <t>JOGO DE FERRAGENS CROMADAS PARA PORTA DE VIDRO TEMPERADO, UMA FOLHA COMPOSTO DE DOBRADICAS SUPERIOR E INFERIOR, TRINCO, FECHADURA, CONTRA FECHADURA COM CAPUCHINHO SEM MOLA E PUXADOR</t>
  </si>
  <si>
    <t>SINAPI 72120</t>
  </si>
  <si>
    <t>VIDRO TEMPERADO INCOLOR, ESPESSURA 10MM, FORNECIMENTO E INSTALACAO, INCLUSIVE MASSA PARA VEDACAO</t>
  </si>
  <si>
    <t>SINAPI 11523</t>
  </si>
  <si>
    <t>PUXADOR CONCHA DE EMBUTIR, EM LATÃO CROMADO, PARA PORTA/JANELA DE CORRER, LISO</t>
  </si>
  <si>
    <t>5.10</t>
  </si>
  <si>
    <t>5.11</t>
  </si>
  <si>
    <t>5.12</t>
  </si>
  <si>
    <t>SINAPI 79464</t>
  </si>
  <si>
    <t>PINTURA A OLEO, 2 DEMAOS (BARRADO)</t>
  </si>
  <si>
    <t>10.9</t>
  </si>
  <si>
    <t>Ampliação e Reforma da Creche no Distrito da Vila Quebracho</t>
  </si>
  <si>
    <t>Ampliação e Reforma de um Prédio em Alvenaria Convencional de Vedação</t>
  </si>
  <si>
    <t>SINAPI 85662</t>
  </si>
  <si>
    <t>ARMACAO EM TELA DE ACO SOLDADA NERVURADA Q-92, ACO CA-60, 4,2MM, MALHA 15X15CM</t>
  </si>
  <si>
    <t>SINAPI 93188</t>
  </si>
  <si>
    <t>VERGA MOLDADA IN LOCO EM CONCRETO PARA PORTAS COM ATÉ 1,5 M DE VÃO. AF_03/2016</t>
  </si>
  <si>
    <t>SINAPI 93189</t>
  </si>
  <si>
    <t>VERGA MOLDADA IN LOCO EM CONCRETO PARA PORTAS COM MAIS DE 1,5 M DE VÃO. AF_03/2016</t>
  </si>
  <si>
    <t>SINAPI 93187</t>
  </si>
  <si>
    <t>VERGA MOLDADA IN LOCO EM CONCRETO PARA JANELAS COM MAIS DE 1,5 M DE VÃO. AF_03/2016</t>
  </si>
  <si>
    <t>SINAPI 93197</t>
  </si>
  <si>
    <t>CONTRAVERGA MOLDADA IN LOCO EM CONCRETO PARA VÃOS DE MAIS DE 1,5 M DE COMPRIMENTO. AF_03/2016</t>
  </si>
  <si>
    <t>5.13</t>
  </si>
  <si>
    <t>TÊ COM BUCHA DE LATÃO NA BOLSA CENTRAL, PVC, SOLDÁVEL, DN 25MM X 1/2", INSTALADO EM RAMAL DE DISTRIBUIÇÃO DE ÁGUA - FORNECIMENTO E INSTALAÇÃO. AF_12/2014</t>
  </si>
  <si>
    <t>Anaurilândia/MS, 07 de Fevereiro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</si>
</sst>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3" fillId="0" borderId="0" xfId="0" applyFont="1" applyAlignment="1">
      <alignment horizontal="right"/>
    </xf>
    <xf numFmtId="10" fontId="0" fillId="0" borderId="0" xfId="0" applyNumberFormat="1"/>
    <xf numFmtId="0" fontId="0" fillId="0" borderId="1" xfId="0" applyBorder="1" applyAlignment="1">
      <alignment horizontal="right"/>
    </xf>
    <xf numFmtId="0" fontId="0" fillId="0" borderId="0" xfId="0" applyNumberFormat="1"/>
    <xf numFmtId="2" fontId="0" fillId="0" borderId="1" xfId="0" applyNumberFormat="1" applyBorder="1"/>
    <xf numFmtId="2" fontId="2" fillId="0" borderId="1" xfId="0" applyNumberFormat="1" applyFont="1" applyFill="1" applyBorder="1"/>
    <xf numFmtId="2" fontId="0" fillId="0" borderId="0" xfId="0" applyNumberFormat="1"/>
    <xf numFmtId="2" fontId="2" fillId="0" borderId="0" xfId="0" applyNumberFormat="1" applyFont="1"/>
    <xf numFmtId="2" fontId="0" fillId="0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2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7" fillId="0" borderId="0" xfId="0" applyFont="1"/>
    <xf numFmtId="0" fontId="0" fillId="0" borderId="0" xfId="0" applyBorder="1"/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Border="1"/>
    <xf numFmtId="0" fontId="0" fillId="0" borderId="0" xfId="0" applyFont="1" applyBorder="1" applyAlignment="1">
      <alignment horizontal="center" vertical="center"/>
    </xf>
  </cellXfs>
  <cellStyles count="3">
    <cellStyle name="Hiperlink" xfId="1" builtinId="8" hidden="1"/>
    <cellStyle name="Hiperlink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</xdr:colOff>
      <xdr:row>0</xdr:row>
      <xdr:rowOff>0</xdr:rowOff>
    </xdr:from>
    <xdr:to>
      <xdr:col>8</xdr:col>
      <xdr:colOff>581025</xdr:colOff>
      <xdr:row>3</xdr:row>
      <xdr:rowOff>3175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4750" y="0"/>
          <a:ext cx="3025775" cy="574675"/>
        </a:xfrm>
        <a:prstGeom prst="rect">
          <a:avLst/>
        </a:prstGeom>
      </xdr:spPr>
    </xdr:pic>
    <xdr:clientData/>
  </xdr:twoCellAnchor>
  <xdr:twoCellAnchor editAs="oneCell">
    <xdr:from>
      <xdr:col>0</xdr:col>
      <xdr:colOff>168275</xdr:colOff>
      <xdr:row>0</xdr:row>
      <xdr:rowOff>0</xdr:rowOff>
    </xdr:from>
    <xdr:to>
      <xdr:col>1</xdr:col>
      <xdr:colOff>641350</xdr:colOff>
      <xdr:row>2</xdr:row>
      <xdr:rowOff>161925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" y="0"/>
          <a:ext cx="1095375" cy="517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7"/>
  <sheetViews>
    <sheetView tabSelected="1" zoomScaleNormal="100" zoomScaleSheetLayoutView="70" workbookViewId="0">
      <selection activeCell="M8" sqref="M8"/>
    </sheetView>
  </sheetViews>
  <sheetFormatPr defaultColWidth="8.85546875" defaultRowHeight="15" x14ac:dyDescent="0.25"/>
  <cols>
    <col min="1" max="1" width="8.140625" style="1" customWidth="1"/>
    <col min="2" max="2" width="11" style="1" customWidth="1"/>
    <col min="3" max="3" width="48.140625" style="1" customWidth="1"/>
    <col min="4" max="4" width="7.28515625" style="1" customWidth="1"/>
    <col min="5" max="5" width="8.42578125" customWidth="1"/>
    <col min="6" max="6" width="10.7109375" customWidth="1"/>
  </cols>
  <sheetData>
    <row r="1" spans="1:11" x14ac:dyDescent="0.25">
      <c r="A1" s="48"/>
      <c r="B1" s="48"/>
      <c r="C1" s="48" t="s">
        <v>20</v>
      </c>
      <c r="D1" s="48"/>
      <c r="E1" s="48"/>
      <c r="F1" s="48"/>
      <c r="G1" s="48"/>
      <c r="H1" s="48"/>
      <c r="I1" s="48"/>
    </row>
    <row r="2" spans="1:11" x14ac:dyDescent="0.25">
      <c r="A2" s="48"/>
      <c r="B2" s="48"/>
      <c r="C2" s="48" t="s">
        <v>22</v>
      </c>
      <c r="D2" s="48"/>
      <c r="E2" s="48"/>
      <c r="F2" s="48"/>
      <c r="G2" s="48"/>
      <c r="H2" s="48"/>
      <c r="I2" s="48"/>
    </row>
    <row r="3" spans="1:11" x14ac:dyDescent="0.25">
      <c r="A3" s="48"/>
      <c r="B3" s="48"/>
      <c r="C3" s="48" t="s">
        <v>21</v>
      </c>
      <c r="D3" s="48"/>
      <c r="E3" s="48"/>
      <c r="F3" s="48"/>
      <c r="G3" s="48"/>
      <c r="H3" s="48"/>
      <c r="I3" s="48"/>
    </row>
    <row r="4" spans="1:11" ht="19.5" x14ac:dyDescent="0.25">
      <c r="A4" s="54" t="s">
        <v>0</v>
      </c>
      <c r="B4" s="54"/>
      <c r="C4" s="54"/>
      <c r="D4" s="54"/>
      <c r="E4" s="54"/>
      <c r="F4" s="54"/>
      <c r="G4" s="54"/>
      <c r="H4" s="54"/>
      <c r="I4" s="54"/>
    </row>
    <row r="5" spans="1:11" x14ac:dyDescent="0.25">
      <c r="A5" s="47" t="s">
        <v>1</v>
      </c>
      <c r="B5" s="47"/>
      <c r="C5" s="45" t="s">
        <v>434</v>
      </c>
      <c r="D5" s="45"/>
      <c r="E5" s="46" t="s">
        <v>10</v>
      </c>
      <c r="F5" s="46"/>
      <c r="G5" s="49">
        <v>43862</v>
      </c>
      <c r="H5" s="48"/>
      <c r="I5" s="48"/>
    </row>
    <row r="6" spans="1:11" x14ac:dyDescent="0.25">
      <c r="A6" s="47" t="s">
        <v>2</v>
      </c>
      <c r="B6" s="47"/>
      <c r="C6" s="45" t="s">
        <v>7</v>
      </c>
      <c r="D6" s="45"/>
      <c r="E6" s="46" t="s">
        <v>13</v>
      </c>
      <c r="F6" s="46"/>
      <c r="G6" s="48" t="s">
        <v>374</v>
      </c>
      <c r="H6" s="48"/>
      <c r="I6" s="48"/>
    </row>
    <row r="7" spans="1:11" x14ac:dyDescent="0.25">
      <c r="A7" s="47" t="s">
        <v>3</v>
      </c>
      <c r="B7" s="47"/>
      <c r="C7" s="45" t="s">
        <v>435</v>
      </c>
      <c r="D7" s="45"/>
      <c r="E7" s="45"/>
      <c r="F7" s="45"/>
      <c r="G7" s="45"/>
      <c r="H7" s="45"/>
      <c r="I7" s="45"/>
    </row>
    <row r="8" spans="1:11" x14ac:dyDescent="0.25">
      <c r="A8" s="47" t="s">
        <v>4</v>
      </c>
      <c r="B8" s="47"/>
      <c r="C8" s="45" t="s">
        <v>9</v>
      </c>
      <c r="D8" s="45"/>
      <c r="E8" s="45"/>
      <c r="F8" s="45"/>
      <c r="G8" s="45"/>
      <c r="H8" s="45"/>
      <c r="I8" s="45"/>
    </row>
    <row r="9" spans="1:11" x14ac:dyDescent="0.25">
      <c r="A9" s="47" t="s">
        <v>5</v>
      </c>
      <c r="B9" s="47"/>
      <c r="C9" s="44">
        <v>0.25</v>
      </c>
      <c r="D9" s="44"/>
      <c r="E9" s="46" t="s">
        <v>12</v>
      </c>
      <c r="F9" s="46"/>
      <c r="G9" s="50">
        <v>0.90210000000000001</v>
      </c>
      <c r="H9" s="50"/>
      <c r="I9" s="50"/>
      <c r="K9" s="16"/>
    </row>
    <row r="10" spans="1:11" x14ac:dyDescent="0.25">
      <c r="A10" s="47" t="s">
        <v>6</v>
      </c>
      <c r="B10" s="47"/>
      <c r="C10" s="45" t="s">
        <v>8</v>
      </c>
      <c r="D10" s="45"/>
      <c r="E10" s="46" t="s">
        <v>11</v>
      </c>
      <c r="F10" s="46"/>
      <c r="G10" s="48" t="s">
        <v>17</v>
      </c>
      <c r="H10" s="48"/>
      <c r="I10" s="48"/>
    </row>
    <row r="12" spans="1:11" ht="15" customHeight="1" x14ac:dyDescent="0.25">
      <c r="A12" s="53" t="s">
        <v>14</v>
      </c>
      <c r="B12" s="53" t="s">
        <v>15</v>
      </c>
      <c r="C12" s="53" t="s">
        <v>16</v>
      </c>
      <c r="D12" s="53" t="s">
        <v>18</v>
      </c>
      <c r="E12" s="53" t="s">
        <v>19</v>
      </c>
    </row>
    <row r="13" spans="1:11" x14ac:dyDescent="0.25">
      <c r="A13" s="53"/>
      <c r="B13" s="53"/>
      <c r="C13" s="53"/>
      <c r="D13" s="53"/>
      <c r="E13" s="53"/>
    </row>
    <row r="14" spans="1:11" s="6" customFormat="1" x14ac:dyDescent="0.25">
      <c r="A14" s="7">
        <v>1</v>
      </c>
      <c r="B14" s="7" t="s">
        <v>350</v>
      </c>
      <c r="C14" s="28" t="s">
        <v>351</v>
      </c>
      <c r="D14" s="29"/>
      <c r="E14" s="30"/>
    </row>
    <row r="15" spans="1:11" ht="30" x14ac:dyDescent="0.25">
      <c r="A15" s="4" t="s">
        <v>23</v>
      </c>
      <c r="B15" s="8" t="s">
        <v>24</v>
      </c>
      <c r="C15" s="3" t="s">
        <v>25</v>
      </c>
      <c r="D15" s="4" t="s">
        <v>26</v>
      </c>
      <c r="E15" s="9">
        <v>3</v>
      </c>
    </row>
    <row r="16" spans="1:11" ht="30" x14ac:dyDescent="0.25">
      <c r="A16" s="4" t="s">
        <v>354</v>
      </c>
      <c r="B16" s="8" t="s">
        <v>353</v>
      </c>
      <c r="C16" s="11" t="s">
        <v>355</v>
      </c>
      <c r="D16" s="4" t="s">
        <v>31</v>
      </c>
      <c r="E16" s="9">
        <v>0.43</v>
      </c>
    </row>
    <row r="17" spans="1:5" x14ac:dyDescent="0.25">
      <c r="A17" s="33"/>
      <c r="B17" s="34"/>
      <c r="C17" s="34"/>
      <c r="D17" s="34"/>
      <c r="E17" s="35"/>
    </row>
    <row r="18" spans="1:5" s="6" customFormat="1" x14ac:dyDescent="0.25">
      <c r="A18" s="7">
        <v>2</v>
      </c>
      <c r="B18" s="10" t="s">
        <v>27</v>
      </c>
      <c r="C18" s="28" t="s">
        <v>28</v>
      </c>
      <c r="D18" s="29"/>
      <c r="E18" s="30"/>
    </row>
    <row r="19" spans="1:5" ht="45" x14ac:dyDescent="0.25">
      <c r="A19" s="4" t="s">
        <v>30</v>
      </c>
      <c r="B19" s="8" t="s">
        <v>35</v>
      </c>
      <c r="C19" s="11" t="s">
        <v>32</v>
      </c>
      <c r="D19" s="4" t="s">
        <v>29</v>
      </c>
      <c r="E19" s="9">
        <v>20</v>
      </c>
    </row>
    <row r="20" spans="1:5" ht="45" x14ac:dyDescent="0.25">
      <c r="A20" s="4" t="s">
        <v>381</v>
      </c>
      <c r="B20" s="8" t="s">
        <v>379</v>
      </c>
      <c r="C20" s="11" t="s">
        <v>380</v>
      </c>
      <c r="D20" s="4" t="s">
        <v>41</v>
      </c>
      <c r="E20" s="9">
        <v>5.42</v>
      </c>
    </row>
    <row r="21" spans="1:5" ht="30" x14ac:dyDescent="0.25">
      <c r="A21" s="4" t="s">
        <v>33</v>
      </c>
      <c r="B21" s="8" t="s">
        <v>36</v>
      </c>
      <c r="C21" s="11" t="s">
        <v>34</v>
      </c>
      <c r="D21" s="4" t="s">
        <v>31</v>
      </c>
      <c r="E21" s="9">
        <v>2.5</v>
      </c>
    </row>
    <row r="22" spans="1:5" ht="45" x14ac:dyDescent="0.25">
      <c r="A22" s="4" t="s">
        <v>382</v>
      </c>
      <c r="B22" s="8" t="s">
        <v>38</v>
      </c>
      <c r="C22" s="11" t="s">
        <v>40</v>
      </c>
      <c r="D22" s="4" t="s">
        <v>41</v>
      </c>
      <c r="E22" s="9">
        <v>4.76</v>
      </c>
    </row>
    <row r="23" spans="1:5" ht="45" x14ac:dyDescent="0.25">
      <c r="A23" s="4" t="s">
        <v>42</v>
      </c>
      <c r="B23" s="8" t="s">
        <v>39</v>
      </c>
      <c r="C23" s="11" t="s">
        <v>43</v>
      </c>
      <c r="D23" s="4" t="s">
        <v>41</v>
      </c>
      <c r="E23" s="9">
        <v>33.700000000000003</v>
      </c>
    </row>
    <row r="24" spans="1:5" ht="45" x14ac:dyDescent="0.25">
      <c r="A24" s="4" t="s">
        <v>44</v>
      </c>
      <c r="B24" s="8" t="s">
        <v>37</v>
      </c>
      <c r="C24" s="11" t="s">
        <v>45</v>
      </c>
      <c r="D24" s="4" t="s">
        <v>41</v>
      </c>
      <c r="E24" s="9">
        <v>16.12</v>
      </c>
    </row>
    <row r="25" spans="1:5" ht="45" x14ac:dyDescent="0.25">
      <c r="A25" s="4" t="s">
        <v>47</v>
      </c>
      <c r="B25" s="8" t="s">
        <v>375</v>
      </c>
      <c r="C25" s="11" t="s">
        <v>376</v>
      </c>
      <c r="D25" s="4" t="s">
        <v>26</v>
      </c>
      <c r="E25" s="9">
        <v>9.81</v>
      </c>
    </row>
    <row r="26" spans="1:5" ht="45" x14ac:dyDescent="0.25">
      <c r="A26" s="4" t="s">
        <v>48</v>
      </c>
      <c r="B26" s="8" t="s">
        <v>46</v>
      </c>
      <c r="C26" s="11" t="s">
        <v>51</v>
      </c>
      <c r="D26" s="4" t="s">
        <v>31</v>
      </c>
      <c r="E26" s="9">
        <v>0.89</v>
      </c>
    </row>
    <row r="27" spans="1:5" ht="30" x14ac:dyDescent="0.25">
      <c r="A27" s="4" t="s">
        <v>49</v>
      </c>
      <c r="B27" s="8" t="s">
        <v>52</v>
      </c>
      <c r="C27" s="11" t="s">
        <v>53</v>
      </c>
      <c r="D27" s="4" t="s">
        <v>31</v>
      </c>
      <c r="E27" s="9">
        <f>E26</f>
        <v>0.89</v>
      </c>
    </row>
    <row r="28" spans="1:5" ht="30" x14ac:dyDescent="0.25">
      <c r="A28" s="4" t="s">
        <v>50</v>
      </c>
      <c r="B28" s="8" t="s">
        <v>54</v>
      </c>
      <c r="C28" s="11" t="s">
        <v>55</v>
      </c>
      <c r="D28" s="4" t="s">
        <v>26</v>
      </c>
      <c r="E28" s="9">
        <v>12.78</v>
      </c>
    </row>
    <row r="29" spans="1:5" ht="30" x14ac:dyDescent="0.25">
      <c r="A29" s="4" t="s">
        <v>60</v>
      </c>
      <c r="B29" s="8" t="s">
        <v>56</v>
      </c>
      <c r="C29" s="11" t="s">
        <v>57</v>
      </c>
      <c r="D29" s="4" t="s">
        <v>31</v>
      </c>
      <c r="E29" s="9">
        <f>E21-E26</f>
        <v>1.6099999999999999</v>
      </c>
    </row>
    <row r="30" spans="1:5" x14ac:dyDescent="0.25">
      <c r="A30" s="33"/>
      <c r="B30" s="34"/>
      <c r="C30" s="34"/>
      <c r="D30" s="34"/>
      <c r="E30" s="35"/>
    </row>
    <row r="31" spans="1:5" x14ac:dyDescent="0.25">
      <c r="A31" s="7">
        <v>3</v>
      </c>
      <c r="B31" s="10" t="s">
        <v>58</v>
      </c>
      <c r="C31" s="28" t="s">
        <v>59</v>
      </c>
      <c r="D31" s="29"/>
      <c r="E31" s="30"/>
    </row>
    <row r="32" spans="1:5" ht="75" x14ac:dyDescent="0.25">
      <c r="A32" s="4" t="s">
        <v>61</v>
      </c>
      <c r="B32" s="8" t="s">
        <v>377</v>
      </c>
      <c r="C32" s="11" t="s">
        <v>378</v>
      </c>
      <c r="D32" s="4" t="s">
        <v>26</v>
      </c>
      <c r="E32" s="9">
        <v>11.2</v>
      </c>
    </row>
    <row r="33" spans="1:5" ht="60" x14ac:dyDescent="0.25">
      <c r="A33" s="4" t="s">
        <v>70</v>
      </c>
      <c r="B33" s="8" t="s">
        <v>62</v>
      </c>
      <c r="C33" s="11" t="s">
        <v>63</v>
      </c>
      <c r="D33" s="4" t="s">
        <v>41</v>
      </c>
      <c r="E33" s="9">
        <v>43.72</v>
      </c>
    </row>
    <row r="34" spans="1:5" ht="60" x14ac:dyDescent="0.25">
      <c r="A34" s="4" t="s">
        <v>71</v>
      </c>
      <c r="B34" s="8" t="s">
        <v>64</v>
      </c>
      <c r="C34" s="11" t="s">
        <v>65</v>
      </c>
      <c r="D34" s="4" t="s">
        <v>41</v>
      </c>
      <c r="E34" s="9">
        <v>17.2</v>
      </c>
    </row>
    <row r="35" spans="1:5" ht="60" x14ac:dyDescent="0.25">
      <c r="A35" s="4" t="s">
        <v>72</v>
      </c>
      <c r="B35" s="8" t="s">
        <v>66</v>
      </c>
      <c r="C35" s="11" t="s">
        <v>67</v>
      </c>
      <c r="D35" s="4" t="s">
        <v>41</v>
      </c>
      <c r="E35" s="9">
        <v>23.23</v>
      </c>
    </row>
    <row r="36" spans="1:5" ht="75" x14ac:dyDescent="0.25">
      <c r="A36" s="4" t="s">
        <v>73</v>
      </c>
      <c r="B36" s="8" t="s">
        <v>68</v>
      </c>
      <c r="C36" s="11" t="s">
        <v>69</v>
      </c>
      <c r="D36" s="4" t="s">
        <v>31</v>
      </c>
      <c r="E36" s="9">
        <v>0.55000000000000004</v>
      </c>
    </row>
    <row r="37" spans="1:5" ht="60" x14ac:dyDescent="0.25">
      <c r="A37" s="4" t="s">
        <v>74</v>
      </c>
      <c r="B37" s="8" t="s">
        <v>383</v>
      </c>
      <c r="C37" s="11" t="s">
        <v>384</v>
      </c>
      <c r="D37" s="4" t="s">
        <v>26</v>
      </c>
      <c r="E37" s="9">
        <v>8.4600000000000009</v>
      </c>
    </row>
    <row r="38" spans="1:5" ht="90" x14ac:dyDescent="0.25">
      <c r="A38" s="4" t="s">
        <v>75</v>
      </c>
      <c r="B38" s="8" t="s">
        <v>385</v>
      </c>
      <c r="C38" s="11" t="s">
        <v>386</v>
      </c>
      <c r="D38" s="4" t="s">
        <v>26</v>
      </c>
      <c r="E38" s="9">
        <v>22.75</v>
      </c>
    </row>
    <row r="39" spans="1:5" ht="30" x14ac:dyDescent="0.25">
      <c r="A39" s="4" t="s">
        <v>391</v>
      </c>
      <c r="B39" s="8" t="s">
        <v>436</v>
      </c>
      <c r="C39" s="11" t="s">
        <v>437</v>
      </c>
      <c r="D39" s="4" t="s">
        <v>26</v>
      </c>
      <c r="E39" s="9">
        <v>22.75</v>
      </c>
    </row>
    <row r="40" spans="1:5" ht="30" x14ac:dyDescent="0.25">
      <c r="A40" s="4" t="s">
        <v>392</v>
      </c>
      <c r="B40" s="8" t="s">
        <v>387</v>
      </c>
      <c r="C40" s="11" t="s">
        <v>388</v>
      </c>
      <c r="D40" s="4" t="s">
        <v>26</v>
      </c>
      <c r="E40" s="9">
        <f>E38</f>
        <v>22.75</v>
      </c>
    </row>
    <row r="41" spans="1:5" ht="75" x14ac:dyDescent="0.25">
      <c r="A41" s="4" t="s">
        <v>395</v>
      </c>
      <c r="B41" s="8" t="s">
        <v>389</v>
      </c>
      <c r="C41" s="11" t="s">
        <v>390</v>
      </c>
      <c r="D41" s="4" t="s">
        <v>31</v>
      </c>
      <c r="E41" s="9">
        <v>1.7</v>
      </c>
    </row>
    <row r="42" spans="1:5" x14ac:dyDescent="0.25">
      <c r="A42" s="33"/>
      <c r="B42" s="34"/>
      <c r="C42" s="34"/>
      <c r="D42" s="34"/>
      <c r="E42" s="35"/>
    </row>
    <row r="43" spans="1:5" x14ac:dyDescent="0.25">
      <c r="A43" s="7">
        <v>4</v>
      </c>
      <c r="B43" s="7" t="s">
        <v>76</v>
      </c>
      <c r="C43" s="28" t="s">
        <v>77</v>
      </c>
      <c r="D43" s="29"/>
      <c r="E43" s="30"/>
    </row>
    <row r="44" spans="1:5" ht="90" x14ac:dyDescent="0.25">
      <c r="A44" s="4" t="s">
        <v>82</v>
      </c>
      <c r="B44" s="8" t="s">
        <v>78</v>
      </c>
      <c r="C44" s="11" t="s">
        <v>79</v>
      </c>
      <c r="D44" s="4" t="s">
        <v>26</v>
      </c>
      <c r="E44" s="9">
        <v>33.58</v>
      </c>
    </row>
    <row r="45" spans="1:5" ht="90" x14ac:dyDescent="0.25">
      <c r="A45" s="4" t="s">
        <v>83</v>
      </c>
      <c r="B45" s="8" t="s">
        <v>80</v>
      </c>
      <c r="C45" s="11" t="s">
        <v>81</v>
      </c>
      <c r="D45" s="4" t="s">
        <v>26</v>
      </c>
      <c r="E45" s="9">
        <v>29.25</v>
      </c>
    </row>
    <row r="46" spans="1:5" x14ac:dyDescent="0.25">
      <c r="A46" s="33"/>
      <c r="B46" s="34"/>
      <c r="C46" s="34"/>
      <c r="D46" s="34"/>
      <c r="E46" s="35"/>
    </row>
    <row r="47" spans="1:5" x14ac:dyDescent="0.25">
      <c r="A47" s="7">
        <v>5</v>
      </c>
      <c r="B47" s="7" t="s">
        <v>84</v>
      </c>
      <c r="C47" s="28" t="s">
        <v>85</v>
      </c>
      <c r="D47" s="29"/>
      <c r="E47" s="30"/>
    </row>
    <row r="48" spans="1:5" ht="90" x14ac:dyDescent="0.25">
      <c r="A48" s="4" t="s">
        <v>86</v>
      </c>
      <c r="B48" s="8" t="s">
        <v>396</v>
      </c>
      <c r="C48" s="11" t="s">
        <v>397</v>
      </c>
      <c r="D48" s="4" t="s">
        <v>87</v>
      </c>
      <c r="E48" s="9">
        <v>1</v>
      </c>
    </row>
    <row r="49" spans="1:5" ht="90" x14ac:dyDescent="0.25">
      <c r="A49" s="4" t="s">
        <v>96</v>
      </c>
      <c r="B49" s="8" t="s">
        <v>398</v>
      </c>
      <c r="C49" s="11" t="s">
        <v>399</v>
      </c>
      <c r="D49" s="4" t="s">
        <v>87</v>
      </c>
      <c r="E49" s="9">
        <v>1</v>
      </c>
    </row>
    <row r="50" spans="1:5" ht="90" x14ac:dyDescent="0.25">
      <c r="A50" s="4" t="s">
        <v>97</v>
      </c>
      <c r="B50" s="8" t="s">
        <v>400</v>
      </c>
      <c r="C50" s="11" t="s">
        <v>401</v>
      </c>
      <c r="D50" s="4" t="s">
        <v>87</v>
      </c>
      <c r="E50" s="9">
        <v>3</v>
      </c>
    </row>
    <row r="51" spans="1:5" ht="60" x14ac:dyDescent="0.25">
      <c r="A51" s="4" t="s">
        <v>98</v>
      </c>
      <c r="B51" s="8" t="s">
        <v>402</v>
      </c>
      <c r="C51" s="11" t="s">
        <v>403</v>
      </c>
      <c r="D51" s="4" t="s">
        <v>87</v>
      </c>
      <c r="E51" s="9">
        <v>5</v>
      </c>
    </row>
    <row r="52" spans="1:5" ht="45" x14ac:dyDescent="0.25">
      <c r="A52" s="4" t="s">
        <v>99</v>
      </c>
      <c r="B52" s="8" t="s">
        <v>88</v>
      </c>
      <c r="C52" s="11" t="s">
        <v>89</v>
      </c>
      <c r="D52" s="4" t="s">
        <v>26</v>
      </c>
      <c r="E52" s="9">
        <v>1.44</v>
      </c>
    </row>
    <row r="53" spans="1:5" ht="30" x14ac:dyDescent="0.25">
      <c r="A53" s="4" t="s">
        <v>100</v>
      </c>
      <c r="B53" s="8" t="s">
        <v>438</v>
      </c>
      <c r="C53" s="11" t="s">
        <v>439</v>
      </c>
      <c r="D53" s="4" t="s">
        <v>29</v>
      </c>
      <c r="E53" s="9">
        <v>1.25</v>
      </c>
    </row>
    <row r="54" spans="1:5" ht="30" x14ac:dyDescent="0.25">
      <c r="A54" s="4" t="s">
        <v>101</v>
      </c>
      <c r="B54" s="8" t="s">
        <v>440</v>
      </c>
      <c r="C54" s="11" t="s">
        <v>441</v>
      </c>
      <c r="D54" s="4" t="s">
        <v>29</v>
      </c>
      <c r="E54" s="9">
        <v>2.1</v>
      </c>
    </row>
    <row r="55" spans="1:5" ht="45" x14ac:dyDescent="0.25">
      <c r="A55" s="4" t="s">
        <v>102</v>
      </c>
      <c r="B55" s="8" t="s">
        <v>424</v>
      </c>
      <c r="C55" s="11" t="s">
        <v>425</v>
      </c>
      <c r="D55" s="4" t="s">
        <v>26</v>
      </c>
      <c r="E55" s="9">
        <v>4.2</v>
      </c>
    </row>
    <row r="56" spans="1:5" ht="75" x14ac:dyDescent="0.25">
      <c r="A56" s="4" t="s">
        <v>404</v>
      </c>
      <c r="B56" s="8" t="s">
        <v>422</v>
      </c>
      <c r="C56" s="11" t="s">
        <v>423</v>
      </c>
      <c r="D56" s="4" t="s">
        <v>87</v>
      </c>
      <c r="E56" s="9">
        <v>1</v>
      </c>
    </row>
    <row r="57" spans="1:5" ht="30" x14ac:dyDescent="0.25">
      <c r="A57" s="4" t="s">
        <v>428</v>
      </c>
      <c r="B57" s="8" t="s">
        <v>426</v>
      </c>
      <c r="C57" s="11" t="s">
        <v>427</v>
      </c>
      <c r="D57" s="4" t="s">
        <v>87</v>
      </c>
      <c r="E57" s="9">
        <v>1</v>
      </c>
    </row>
    <row r="58" spans="1:5" ht="30" x14ac:dyDescent="0.25">
      <c r="A58" s="4" t="s">
        <v>429</v>
      </c>
      <c r="B58" s="8" t="s">
        <v>111</v>
      </c>
      <c r="C58" s="11" t="s">
        <v>112</v>
      </c>
      <c r="D58" s="4" t="s">
        <v>26</v>
      </c>
      <c r="E58" s="9">
        <v>5.4</v>
      </c>
    </row>
    <row r="59" spans="1:5" ht="30" x14ac:dyDescent="0.25">
      <c r="A59" s="4" t="s">
        <v>430</v>
      </c>
      <c r="B59" s="8" t="s">
        <v>442</v>
      </c>
      <c r="C59" s="11" t="s">
        <v>443</v>
      </c>
      <c r="D59" s="4" t="s">
        <v>29</v>
      </c>
      <c r="E59" s="9">
        <v>4.7</v>
      </c>
    </row>
    <row r="60" spans="1:5" ht="45" x14ac:dyDescent="0.25">
      <c r="A60" s="4" t="s">
        <v>446</v>
      </c>
      <c r="B60" s="8" t="s">
        <v>444</v>
      </c>
      <c r="C60" s="11" t="s">
        <v>445</v>
      </c>
      <c r="D60" s="4" t="s">
        <v>29</v>
      </c>
      <c r="E60" s="9">
        <f>E59</f>
        <v>4.7</v>
      </c>
    </row>
    <row r="61" spans="1:5" x14ac:dyDescent="0.25">
      <c r="A61" s="33"/>
      <c r="B61" s="34"/>
      <c r="C61" s="34"/>
      <c r="D61" s="34"/>
      <c r="E61" s="35"/>
    </row>
    <row r="62" spans="1:5" x14ac:dyDescent="0.25">
      <c r="A62" s="7">
        <v>6</v>
      </c>
      <c r="B62" s="7" t="s">
        <v>103</v>
      </c>
      <c r="C62" s="28" t="s">
        <v>104</v>
      </c>
      <c r="D62" s="29"/>
      <c r="E62" s="30"/>
    </row>
    <row r="63" spans="1:5" ht="75" x14ac:dyDescent="0.25">
      <c r="A63" s="4" t="s">
        <v>106</v>
      </c>
      <c r="B63" s="8" t="s">
        <v>105</v>
      </c>
      <c r="C63" s="11" t="s">
        <v>107</v>
      </c>
      <c r="D63" s="4" t="s">
        <v>26</v>
      </c>
      <c r="E63" s="9">
        <v>26.64</v>
      </c>
    </row>
    <row r="64" spans="1:5" ht="45" x14ac:dyDescent="0.25">
      <c r="A64" s="4" t="s">
        <v>110</v>
      </c>
      <c r="B64" s="8" t="s">
        <v>108</v>
      </c>
      <c r="C64" s="11" t="s">
        <v>109</v>
      </c>
      <c r="D64" s="4" t="s">
        <v>26</v>
      </c>
      <c r="E64" s="9">
        <f>E63</f>
        <v>26.64</v>
      </c>
    </row>
    <row r="65" spans="1:5" ht="45" x14ac:dyDescent="0.25">
      <c r="A65" s="4" t="s">
        <v>118</v>
      </c>
      <c r="B65" s="8" t="s">
        <v>119</v>
      </c>
      <c r="C65" s="11" t="s">
        <v>120</v>
      </c>
      <c r="D65" s="4" t="s">
        <v>29</v>
      </c>
      <c r="E65" s="9">
        <v>7.2</v>
      </c>
    </row>
    <row r="66" spans="1:5" x14ac:dyDescent="0.25">
      <c r="A66" s="33"/>
      <c r="B66" s="34"/>
      <c r="C66" s="34"/>
      <c r="D66" s="34"/>
      <c r="E66" s="35"/>
    </row>
    <row r="67" spans="1:5" x14ac:dyDescent="0.25">
      <c r="A67" s="7">
        <v>7</v>
      </c>
      <c r="B67" s="7" t="s">
        <v>113</v>
      </c>
      <c r="C67" s="28" t="s">
        <v>114</v>
      </c>
      <c r="D67" s="29"/>
      <c r="E67" s="30"/>
    </row>
    <row r="68" spans="1:5" x14ac:dyDescent="0.25">
      <c r="A68" s="24" t="s">
        <v>115</v>
      </c>
      <c r="B68" s="24" t="s">
        <v>116</v>
      </c>
      <c r="C68" s="36" t="s">
        <v>117</v>
      </c>
      <c r="D68" s="37"/>
      <c r="E68" s="38"/>
    </row>
    <row r="69" spans="1:5" ht="45" x14ac:dyDescent="0.25">
      <c r="A69" s="12" t="s">
        <v>121</v>
      </c>
      <c r="B69" s="8" t="s">
        <v>252</v>
      </c>
      <c r="C69" s="11" t="s">
        <v>253</v>
      </c>
      <c r="D69" s="12" t="s">
        <v>29</v>
      </c>
      <c r="E69" s="9">
        <v>11.85</v>
      </c>
    </row>
    <row r="70" spans="1:5" ht="45" x14ac:dyDescent="0.25">
      <c r="A70" s="12" t="s">
        <v>142</v>
      </c>
      <c r="B70" s="8" t="s">
        <v>122</v>
      </c>
      <c r="C70" s="11" t="s">
        <v>123</v>
      </c>
      <c r="D70" s="4" t="s">
        <v>29</v>
      </c>
      <c r="E70" s="9">
        <v>11.98</v>
      </c>
    </row>
    <row r="71" spans="1:5" ht="45" x14ac:dyDescent="0.25">
      <c r="A71" s="12" t="s">
        <v>143</v>
      </c>
      <c r="B71" s="8" t="s">
        <v>124</v>
      </c>
      <c r="C71" s="11" t="s">
        <v>125</v>
      </c>
      <c r="D71" s="4" t="s">
        <v>29</v>
      </c>
      <c r="E71" s="9">
        <v>10.73</v>
      </c>
    </row>
    <row r="72" spans="1:5" ht="45" x14ac:dyDescent="0.25">
      <c r="A72" s="12" t="s">
        <v>144</v>
      </c>
      <c r="B72" s="8" t="s">
        <v>126</v>
      </c>
      <c r="C72" s="11" t="s">
        <v>127</v>
      </c>
      <c r="D72" s="4" t="s">
        <v>87</v>
      </c>
      <c r="E72" s="9">
        <v>2</v>
      </c>
    </row>
    <row r="73" spans="1:5" ht="45" x14ac:dyDescent="0.25">
      <c r="A73" s="12" t="s">
        <v>145</v>
      </c>
      <c r="B73" s="8" t="s">
        <v>128</v>
      </c>
      <c r="C73" s="11" t="s">
        <v>129</v>
      </c>
      <c r="D73" s="4" t="s">
        <v>87</v>
      </c>
      <c r="E73" s="9">
        <v>2</v>
      </c>
    </row>
    <row r="74" spans="1:5" ht="45" x14ac:dyDescent="0.25">
      <c r="A74" s="12" t="s">
        <v>146</v>
      </c>
      <c r="B74" s="8" t="s">
        <v>130</v>
      </c>
      <c r="C74" s="11" t="s">
        <v>131</v>
      </c>
      <c r="D74" s="4" t="s">
        <v>87</v>
      </c>
      <c r="E74" s="9">
        <v>1</v>
      </c>
    </row>
    <row r="75" spans="1:5" ht="30" x14ac:dyDescent="0.25">
      <c r="A75" s="12" t="s">
        <v>147</v>
      </c>
      <c r="B75" s="8" t="s">
        <v>132</v>
      </c>
      <c r="C75" s="11" t="s">
        <v>133</v>
      </c>
      <c r="D75" s="4" t="s">
        <v>87</v>
      </c>
      <c r="E75" s="9">
        <v>3</v>
      </c>
    </row>
    <row r="76" spans="1:5" ht="45" x14ac:dyDescent="0.25">
      <c r="A76" s="12" t="s">
        <v>148</v>
      </c>
      <c r="B76" s="8" t="s">
        <v>135</v>
      </c>
      <c r="C76" s="11" t="s">
        <v>134</v>
      </c>
      <c r="D76" s="4" t="s">
        <v>87</v>
      </c>
      <c r="E76" s="9">
        <v>4</v>
      </c>
    </row>
    <row r="77" spans="1:5" ht="60" x14ac:dyDescent="0.25">
      <c r="A77" s="12" t="s">
        <v>149</v>
      </c>
      <c r="B77" s="8" t="s">
        <v>136</v>
      </c>
      <c r="C77" s="11" t="s">
        <v>447</v>
      </c>
      <c r="D77" s="4" t="s">
        <v>87</v>
      </c>
      <c r="E77" s="9">
        <v>4</v>
      </c>
    </row>
    <row r="78" spans="1:5" ht="30" x14ac:dyDescent="0.25">
      <c r="A78" s="12" t="s">
        <v>254</v>
      </c>
      <c r="B78" s="8" t="s">
        <v>137</v>
      </c>
      <c r="C78" s="11" t="s">
        <v>138</v>
      </c>
      <c r="D78" s="4" t="s">
        <v>87</v>
      </c>
      <c r="E78" s="9">
        <v>4</v>
      </c>
    </row>
    <row r="79" spans="1:5" ht="45" x14ac:dyDescent="0.25">
      <c r="A79" s="12" t="s">
        <v>370</v>
      </c>
      <c r="B79" s="8" t="s">
        <v>263</v>
      </c>
      <c r="C79" s="11" t="s">
        <v>264</v>
      </c>
      <c r="D79" s="4" t="s">
        <v>29</v>
      </c>
      <c r="E79" s="9">
        <f>E69</f>
        <v>11.85</v>
      </c>
    </row>
    <row r="80" spans="1:5" x14ac:dyDescent="0.25">
      <c r="A80" s="33"/>
      <c r="B80" s="34"/>
      <c r="C80" s="34"/>
      <c r="D80" s="34"/>
      <c r="E80" s="35"/>
    </row>
    <row r="81" spans="1:5" x14ac:dyDescent="0.25">
      <c r="A81" s="24" t="s">
        <v>139</v>
      </c>
      <c r="B81" s="24" t="s">
        <v>140</v>
      </c>
      <c r="C81" s="36" t="s">
        <v>141</v>
      </c>
      <c r="D81" s="37"/>
      <c r="E81" s="38"/>
    </row>
    <row r="82" spans="1:5" ht="45" x14ac:dyDescent="0.25">
      <c r="A82" s="12" t="s">
        <v>150</v>
      </c>
      <c r="B82" s="13" t="s">
        <v>171</v>
      </c>
      <c r="C82" s="14" t="s">
        <v>172</v>
      </c>
      <c r="D82" s="4" t="s">
        <v>31</v>
      </c>
      <c r="E82" s="9">
        <v>0.13</v>
      </c>
    </row>
    <row r="83" spans="1:5" ht="60" x14ac:dyDescent="0.25">
      <c r="A83" s="12" t="s">
        <v>198</v>
      </c>
      <c r="B83" s="8" t="s">
        <v>151</v>
      </c>
      <c r="C83" s="11" t="s">
        <v>152</v>
      </c>
      <c r="D83" s="4" t="s">
        <v>29</v>
      </c>
      <c r="E83" s="9">
        <v>18.73</v>
      </c>
    </row>
    <row r="84" spans="1:5" ht="60" x14ac:dyDescent="0.25">
      <c r="A84" s="12" t="s">
        <v>199</v>
      </c>
      <c r="B84" s="8" t="s">
        <v>153</v>
      </c>
      <c r="C84" s="11" t="s">
        <v>154</v>
      </c>
      <c r="D84" s="4" t="s">
        <v>29</v>
      </c>
      <c r="E84" s="9">
        <v>6.05</v>
      </c>
    </row>
    <row r="85" spans="1:5" ht="60" x14ac:dyDescent="0.25">
      <c r="A85" s="12" t="s">
        <v>200</v>
      </c>
      <c r="B85" s="8" t="s">
        <v>155</v>
      </c>
      <c r="C85" s="11" t="s">
        <v>156</v>
      </c>
      <c r="D85" s="4" t="s">
        <v>29</v>
      </c>
      <c r="E85" s="9">
        <v>7.41</v>
      </c>
    </row>
    <row r="86" spans="1:5" ht="60" x14ac:dyDescent="0.25">
      <c r="A86" s="12" t="s">
        <v>201</v>
      </c>
      <c r="B86" s="8" t="s">
        <v>157</v>
      </c>
      <c r="C86" s="11" t="s">
        <v>158</v>
      </c>
      <c r="D86" s="4" t="s">
        <v>87</v>
      </c>
      <c r="E86" s="9">
        <v>2</v>
      </c>
    </row>
    <row r="87" spans="1:5" ht="60" x14ac:dyDescent="0.25">
      <c r="A87" s="12" t="s">
        <v>202</v>
      </c>
      <c r="B87" s="8" t="s">
        <v>160</v>
      </c>
      <c r="C87" s="11" t="s">
        <v>159</v>
      </c>
      <c r="D87" s="4" t="s">
        <v>87</v>
      </c>
      <c r="E87" s="9">
        <v>2</v>
      </c>
    </row>
    <row r="88" spans="1:5" ht="60" x14ac:dyDescent="0.25">
      <c r="A88" s="12" t="s">
        <v>203</v>
      </c>
      <c r="B88" s="8" t="s">
        <v>162</v>
      </c>
      <c r="C88" s="11" t="s">
        <v>161</v>
      </c>
      <c r="D88" s="4" t="s">
        <v>87</v>
      </c>
      <c r="E88" s="9">
        <v>2</v>
      </c>
    </row>
    <row r="89" spans="1:5" ht="60" x14ac:dyDescent="0.25">
      <c r="A89" s="12" t="s">
        <v>204</v>
      </c>
      <c r="B89" s="8" t="s">
        <v>163</v>
      </c>
      <c r="C89" s="11" t="s">
        <v>164</v>
      </c>
      <c r="D89" s="4" t="s">
        <v>87</v>
      </c>
      <c r="E89" s="9">
        <v>1</v>
      </c>
    </row>
    <row r="90" spans="1:5" ht="60" x14ac:dyDescent="0.25">
      <c r="A90" s="12" t="s">
        <v>205</v>
      </c>
      <c r="B90" s="8" t="s">
        <v>165</v>
      </c>
      <c r="C90" s="11" t="s">
        <v>166</v>
      </c>
      <c r="D90" s="4" t="s">
        <v>87</v>
      </c>
      <c r="E90" s="9">
        <v>3</v>
      </c>
    </row>
    <row r="91" spans="1:5" ht="30" x14ac:dyDescent="0.25">
      <c r="A91" s="12" t="s">
        <v>206</v>
      </c>
      <c r="B91" s="8" t="s">
        <v>168</v>
      </c>
      <c r="C91" s="11" t="s">
        <v>167</v>
      </c>
      <c r="D91" s="4" t="s">
        <v>87</v>
      </c>
      <c r="E91" s="9">
        <v>3</v>
      </c>
    </row>
    <row r="92" spans="1:5" ht="60" x14ac:dyDescent="0.25">
      <c r="A92" s="12" t="s">
        <v>207</v>
      </c>
      <c r="B92" s="8" t="s">
        <v>169</v>
      </c>
      <c r="C92" s="11" t="s">
        <v>170</v>
      </c>
      <c r="D92" s="4" t="s">
        <v>87</v>
      </c>
      <c r="E92" s="9">
        <v>2</v>
      </c>
    </row>
    <row r="93" spans="1:5" ht="75" x14ac:dyDescent="0.25">
      <c r="A93" s="12" t="s">
        <v>208</v>
      </c>
      <c r="B93" s="8" t="s">
        <v>194</v>
      </c>
      <c r="C93" s="11" t="s">
        <v>196</v>
      </c>
      <c r="D93" s="4" t="s">
        <v>87</v>
      </c>
      <c r="E93" s="9">
        <v>4</v>
      </c>
    </row>
    <row r="94" spans="1:5" ht="75" x14ac:dyDescent="0.25">
      <c r="A94" s="12" t="s">
        <v>209</v>
      </c>
      <c r="B94" s="8" t="s">
        <v>195</v>
      </c>
      <c r="C94" s="11" t="s">
        <v>197</v>
      </c>
      <c r="D94" s="4" t="s">
        <v>87</v>
      </c>
      <c r="E94" s="9">
        <v>4</v>
      </c>
    </row>
    <row r="95" spans="1:5" ht="30" x14ac:dyDescent="0.25">
      <c r="A95" s="12" t="s">
        <v>210</v>
      </c>
      <c r="B95" s="8" t="s">
        <v>56</v>
      </c>
      <c r="C95" s="11" t="s">
        <v>57</v>
      </c>
      <c r="D95" s="4" t="s">
        <v>31</v>
      </c>
      <c r="E95" s="9">
        <v>0.1</v>
      </c>
    </row>
    <row r="96" spans="1:5" x14ac:dyDescent="0.25">
      <c r="A96" s="33"/>
      <c r="B96" s="34"/>
      <c r="C96" s="34"/>
      <c r="D96" s="34"/>
      <c r="E96" s="35"/>
    </row>
    <row r="97" spans="1:5" x14ac:dyDescent="0.25">
      <c r="A97" s="24" t="s">
        <v>211</v>
      </c>
      <c r="B97" s="24" t="s">
        <v>250</v>
      </c>
      <c r="C97" s="36" t="s">
        <v>251</v>
      </c>
      <c r="D97" s="37"/>
      <c r="E97" s="38"/>
    </row>
    <row r="98" spans="1:5" ht="45" x14ac:dyDescent="0.25">
      <c r="A98" s="12" t="s">
        <v>224</v>
      </c>
      <c r="B98" s="8" t="s">
        <v>259</v>
      </c>
      <c r="C98" s="11" t="s">
        <v>260</v>
      </c>
      <c r="D98" s="12" t="s">
        <v>29</v>
      </c>
      <c r="E98" s="23">
        <v>5.0999999999999996</v>
      </c>
    </row>
    <row r="99" spans="1:5" ht="30" x14ac:dyDescent="0.25">
      <c r="A99" s="12" t="s">
        <v>233</v>
      </c>
      <c r="B99" s="8" t="s">
        <v>261</v>
      </c>
      <c r="C99" s="11" t="s">
        <v>262</v>
      </c>
      <c r="D99" s="12" t="s">
        <v>87</v>
      </c>
      <c r="E99" s="23">
        <v>3</v>
      </c>
    </row>
    <row r="100" spans="1:5" ht="60" x14ac:dyDescent="0.25">
      <c r="A100" s="12" t="s">
        <v>234</v>
      </c>
      <c r="B100" s="8" t="s">
        <v>265</v>
      </c>
      <c r="C100" s="11" t="s">
        <v>266</v>
      </c>
      <c r="D100" s="12" t="s">
        <v>29</v>
      </c>
      <c r="E100" s="23">
        <v>25</v>
      </c>
    </row>
    <row r="101" spans="1:5" ht="60" x14ac:dyDescent="0.25">
      <c r="A101" s="12" t="s">
        <v>235</v>
      </c>
      <c r="B101" s="8" t="s">
        <v>271</v>
      </c>
      <c r="C101" s="11" t="s">
        <v>272</v>
      </c>
      <c r="D101" s="12" t="s">
        <v>29</v>
      </c>
      <c r="E101" s="23">
        <v>5.0999999999999996</v>
      </c>
    </row>
    <row r="102" spans="1:5" ht="45" x14ac:dyDescent="0.25">
      <c r="A102" s="12" t="s">
        <v>236</v>
      </c>
      <c r="B102" s="8" t="s">
        <v>273</v>
      </c>
      <c r="C102" s="11" t="s">
        <v>274</v>
      </c>
      <c r="D102" s="12" t="s">
        <v>87</v>
      </c>
      <c r="E102" s="23">
        <v>3</v>
      </c>
    </row>
    <row r="103" spans="1:5" ht="45" x14ac:dyDescent="0.25">
      <c r="A103" s="12" t="s">
        <v>237</v>
      </c>
      <c r="B103" s="8" t="s">
        <v>267</v>
      </c>
      <c r="C103" s="11" t="s">
        <v>268</v>
      </c>
      <c r="D103" s="12" t="s">
        <v>29</v>
      </c>
      <c r="E103" s="23">
        <v>5</v>
      </c>
    </row>
    <row r="104" spans="1:5" ht="45" x14ac:dyDescent="0.25">
      <c r="A104" s="12" t="s">
        <v>238</v>
      </c>
      <c r="B104" s="8" t="s">
        <v>269</v>
      </c>
      <c r="C104" s="11" t="s">
        <v>270</v>
      </c>
      <c r="D104" s="12" t="s">
        <v>29</v>
      </c>
      <c r="E104" s="23">
        <v>45</v>
      </c>
    </row>
    <row r="105" spans="1:5" ht="45" x14ac:dyDescent="0.25">
      <c r="A105" s="12" t="s">
        <v>239</v>
      </c>
      <c r="B105" s="8" t="s">
        <v>263</v>
      </c>
      <c r="C105" s="11" t="s">
        <v>264</v>
      </c>
      <c r="D105" s="12" t="s">
        <v>29</v>
      </c>
      <c r="E105" s="23">
        <f>E98</f>
        <v>5.0999999999999996</v>
      </c>
    </row>
    <row r="106" spans="1:5" ht="45" x14ac:dyDescent="0.25">
      <c r="A106" s="12" t="s">
        <v>240</v>
      </c>
      <c r="B106" s="8" t="s">
        <v>405</v>
      </c>
      <c r="C106" s="11" t="s">
        <v>406</v>
      </c>
      <c r="D106" s="12" t="s">
        <v>87</v>
      </c>
      <c r="E106" s="23">
        <v>2</v>
      </c>
    </row>
    <row r="107" spans="1:5" ht="45" x14ac:dyDescent="0.25">
      <c r="A107" s="12" t="s">
        <v>241</v>
      </c>
      <c r="B107" s="8" t="s">
        <v>407</v>
      </c>
      <c r="C107" s="11" t="s">
        <v>408</v>
      </c>
      <c r="D107" s="12" t="s">
        <v>87</v>
      </c>
      <c r="E107" s="23">
        <v>2</v>
      </c>
    </row>
    <row r="108" spans="1:5" ht="45" x14ac:dyDescent="0.25">
      <c r="A108" s="12" t="s">
        <v>242</v>
      </c>
      <c r="B108" s="8" t="s">
        <v>255</v>
      </c>
      <c r="C108" s="11" t="s">
        <v>256</v>
      </c>
      <c r="D108" s="12" t="s">
        <v>87</v>
      </c>
      <c r="E108" s="23">
        <v>3</v>
      </c>
    </row>
    <row r="109" spans="1:5" ht="45" x14ac:dyDescent="0.25">
      <c r="A109" s="12" t="s">
        <v>243</v>
      </c>
      <c r="B109" s="8" t="s">
        <v>257</v>
      </c>
      <c r="C109" s="11" t="s">
        <v>258</v>
      </c>
      <c r="D109" s="12" t="s">
        <v>87</v>
      </c>
      <c r="E109" s="23">
        <v>1</v>
      </c>
    </row>
    <row r="110" spans="1:5" x14ac:dyDescent="0.25">
      <c r="A110" s="39"/>
      <c r="B110" s="40"/>
      <c r="C110" s="40"/>
      <c r="D110" s="40"/>
      <c r="E110" s="41"/>
    </row>
    <row r="111" spans="1:5" x14ac:dyDescent="0.25">
      <c r="A111" s="7">
        <v>8</v>
      </c>
      <c r="B111" s="7" t="s">
        <v>231</v>
      </c>
      <c r="C111" s="28" t="s">
        <v>232</v>
      </c>
      <c r="D111" s="29"/>
      <c r="E111" s="30"/>
    </row>
    <row r="112" spans="1:5" ht="45" x14ac:dyDescent="0.25">
      <c r="A112" s="4" t="s">
        <v>275</v>
      </c>
      <c r="B112" s="8" t="s">
        <v>220</v>
      </c>
      <c r="C112" s="11" t="s">
        <v>221</v>
      </c>
      <c r="D112" s="4" t="s">
        <v>87</v>
      </c>
      <c r="E112" s="9">
        <v>3</v>
      </c>
    </row>
    <row r="113" spans="1:5" ht="75" x14ac:dyDescent="0.25">
      <c r="A113" s="4" t="s">
        <v>276</v>
      </c>
      <c r="B113" s="8" t="s">
        <v>218</v>
      </c>
      <c r="C113" s="11" t="s">
        <v>219</v>
      </c>
      <c r="D113" s="4" t="s">
        <v>87</v>
      </c>
      <c r="E113" s="9">
        <v>1</v>
      </c>
    </row>
    <row r="114" spans="1:5" ht="90" x14ac:dyDescent="0.25">
      <c r="A114" s="4" t="s">
        <v>277</v>
      </c>
      <c r="B114" s="8" t="s">
        <v>225</v>
      </c>
      <c r="C114" s="11" t="s">
        <v>226</v>
      </c>
      <c r="D114" s="4" t="s">
        <v>87</v>
      </c>
      <c r="E114" s="9">
        <v>3</v>
      </c>
    </row>
    <row r="115" spans="1:5" ht="90" x14ac:dyDescent="0.25">
      <c r="A115" s="4" t="s">
        <v>278</v>
      </c>
      <c r="B115" s="8" t="s">
        <v>227</v>
      </c>
      <c r="C115" s="11" t="s">
        <v>228</v>
      </c>
      <c r="D115" s="4" t="s">
        <v>87</v>
      </c>
      <c r="E115" s="9">
        <v>1</v>
      </c>
    </row>
    <row r="116" spans="1:5" ht="45" x14ac:dyDescent="0.25">
      <c r="A116" s="4" t="s">
        <v>279</v>
      </c>
      <c r="B116" s="8" t="s">
        <v>212</v>
      </c>
      <c r="C116" s="11" t="s">
        <v>213</v>
      </c>
      <c r="D116" s="4" t="s">
        <v>87</v>
      </c>
      <c r="E116" s="9">
        <v>3</v>
      </c>
    </row>
    <row r="117" spans="1:5" ht="30" x14ac:dyDescent="0.25">
      <c r="A117" s="4" t="s">
        <v>280</v>
      </c>
      <c r="B117" s="8" t="s">
        <v>222</v>
      </c>
      <c r="C117" s="11" t="s">
        <v>223</v>
      </c>
      <c r="D117" s="4" t="s">
        <v>87</v>
      </c>
      <c r="E117" s="9">
        <v>3</v>
      </c>
    </row>
    <row r="118" spans="1:5" ht="30" x14ac:dyDescent="0.25">
      <c r="A118" s="4" t="s">
        <v>281</v>
      </c>
      <c r="B118" s="8" t="s">
        <v>214</v>
      </c>
      <c r="C118" s="11" t="s">
        <v>215</v>
      </c>
      <c r="D118" s="4" t="s">
        <v>87</v>
      </c>
      <c r="E118" s="9">
        <v>3</v>
      </c>
    </row>
    <row r="119" spans="1:5" ht="45" x14ac:dyDescent="0.25">
      <c r="A119" s="4" t="s">
        <v>282</v>
      </c>
      <c r="B119" s="8" t="s">
        <v>229</v>
      </c>
      <c r="C119" s="11" t="s">
        <v>230</v>
      </c>
      <c r="D119" s="4" t="s">
        <v>87</v>
      </c>
      <c r="E119" s="9">
        <v>4</v>
      </c>
    </row>
    <row r="120" spans="1:5" ht="30" x14ac:dyDescent="0.25">
      <c r="A120" s="4" t="s">
        <v>283</v>
      </c>
      <c r="B120" s="8" t="s">
        <v>216</v>
      </c>
      <c r="C120" s="11" t="s">
        <v>217</v>
      </c>
      <c r="D120" s="4" t="s">
        <v>87</v>
      </c>
      <c r="E120" s="9">
        <v>4</v>
      </c>
    </row>
    <row r="121" spans="1:5" ht="45" x14ac:dyDescent="0.25">
      <c r="A121" s="4" t="s">
        <v>284</v>
      </c>
      <c r="B121" s="8" t="s">
        <v>90</v>
      </c>
      <c r="C121" s="11" t="s">
        <v>91</v>
      </c>
      <c r="D121" s="4" t="s">
        <v>87</v>
      </c>
      <c r="E121" s="9">
        <v>1</v>
      </c>
    </row>
    <row r="122" spans="1:5" ht="45" x14ac:dyDescent="0.25">
      <c r="A122" s="4" t="s">
        <v>285</v>
      </c>
      <c r="B122" s="8" t="s">
        <v>94</v>
      </c>
      <c r="C122" s="11" t="s">
        <v>95</v>
      </c>
      <c r="D122" s="4" t="s">
        <v>87</v>
      </c>
      <c r="E122" s="9">
        <v>1</v>
      </c>
    </row>
    <row r="123" spans="1:5" ht="45" x14ac:dyDescent="0.25">
      <c r="A123" s="4" t="s">
        <v>286</v>
      </c>
      <c r="B123" s="8" t="s">
        <v>92</v>
      </c>
      <c r="C123" s="11" t="s">
        <v>93</v>
      </c>
      <c r="D123" s="4" t="s">
        <v>87</v>
      </c>
      <c r="E123" s="9">
        <v>1</v>
      </c>
    </row>
    <row r="124" spans="1:5" ht="45" x14ac:dyDescent="0.25">
      <c r="A124" s="4" t="s">
        <v>287</v>
      </c>
      <c r="B124" s="8" t="s">
        <v>410</v>
      </c>
      <c r="C124" s="11" t="s">
        <v>409</v>
      </c>
      <c r="D124" s="4" t="s">
        <v>87</v>
      </c>
      <c r="E124" s="9">
        <v>1</v>
      </c>
    </row>
    <row r="125" spans="1:5" ht="30" x14ac:dyDescent="0.25">
      <c r="A125" s="4" t="s">
        <v>288</v>
      </c>
      <c r="B125" s="8" t="s">
        <v>244</v>
      </c>
      <c r="C125" s="11" t="s">
        <v>245</v>
      </c>
      <c r="D125" s="4" t="s">
        <v>87</v>
      </c>
      <c r="E125" s="9">
        <v>4</v>
      </c>
    </row>
    <row r="126" spans="1:5" ht="30" x14ac:dyDescent="0.25">
      <c r="A126" s="4" t="s">
        <v>289</v>
      </c>
      <c r="B126" s="8" t="s">
        <v>246</v>
      </c>
      <c r="C126" s="11" t="s">
        <v>247</v>
      </c>
      <c r="D126" s="4" t="s">
        <v>87</v>
      </c>
      <c r="E126" s="9">
        <v>2</v>
      </c>
    </row>
    <row r="127" spans="1:5" ht="45" x14ac:dyDescent="0.25">
      <c r="A127" s="4" t="s">
        <v>290</v>
      </c>
      <c r="B127" s="8" t="s">
        <v>248</v>
      </c>
      <c r="C127" s="11" t="s">
        <v>249</v>
      </c>
      <c r="D127" s="4" t="s">
        <v>87</v>
      </c>
      <c r="E127" s="9">
        <v>2</v>
      </c>
    </row>
    <row r="128" spans="1:5" x14ac:dyDescent="0.25">
      <c r="A128" s="33"/>
      <c r="B128" s="34"/>
      <c r="C128" s="34"/>
      <c r="D128" s="34"/>
      <c r="E128" s="35"/>
    </row>
    <row r="129" spans="1:10" x14ac:dyDescent="0.25">
      <c r="A129" s="7">
        <v>9</v>
      </c>
      <c r="B129" s="7" t="s">
        <v>291</v>
      </c>
      <c r="C129" s="28" t="s">
        <v>292</v>
      </c>
      <c r="D129" s="29"/>
      <c r="E129" s="30"/>
    </row>
    <row r="130" spans="1:10" x14ac:dyDescent="0.25">
      <c r="A130" s="24" t="s">
        <v>293</v>
      </c>
      <c r="B130" s="24" t="s">
        <v>294</v>
      </c>
      <c r="C130" s="36" t="s">
        <v>295</v>
      </c>
      <c r="D130" s="37"/>
      <c r="E130" s="38"/>
    </row>
    <row r="131" spans="1:10" ht="60" x14ac:dyDescent="0.25">
      <c r="A131" s="4" t="s">
        <v>303</v>
      </c>
      <c r="B131" s="8" t="s">
        <v>296</v>
      </c>
      <c r="C131" s="11" t="s">
        <v>297</v>
      </c>
      <c r="D131" s="4" t="s">
        <v>26</v>
      </c>
      <c r="E131" s="9">
        <v>100.25</v>
      </c>
    </row>
    <row r="132" spans="1:10" ht="90" x14ac:dyDescent="0.25">
      <c r="A132" s="4" t="s">
        <v>312</v>
      </c>
      <c r="B132" s="8" t="s">
        <v>308</v>
      </c>
      <c r="C132" s="11" t="s">
        <v>309</v>
      </c>
      <c r="D132" s="4" t="s">
        <v>26</v>
      </c>
      <c r="E132" s="9">
        <v>84.01</v>
      </c>
    </row>
    <row r="133" spans="1:10" ht="75" x14ac:dyDescent="0.25">
      <c r="A133" s="4" t="s">
        <v>313</v>
      </c>
      <c r="B133" s="8" t="s">
        <v>304</v>
      </c>
      <c r="C133" s="11" t="s">
        <v>305</v>
      </c>
      <c r="D133" s="4" t="s">
        <v>26</v>
      </c>
      <c r="E133" s="9">
        <f>E132</f>
        <v>84.01</v>
      </c>
    </row>
    <row r="134" spans="1:10" ht="75" x14ac:dyDescent="0.25">
      <c r="A134" s="4" t="s">
        <v>314</v>
      </c>
      <c r="B134" s="8" t="s">
        <v>301</v>
      </c>
      <c r="C134" s="11" t="s">
        <v>302</v>
      </c>
      <c r="D134" s="4" t="s">
        <v>26</v>
      </c>
      <c r="E134" s="9">
        <v>16.239999999999998</v>
      </c>
    </row>
    <row r="135" spans="1:10" ht="75" x14ac:dyDescent="0.25">
      <c r="A135" s="4" t="s">
        <v>315</v>
      </c>
      <c r="B135" s="8" t="s">
        <v>300</v>
      </c>
      <c r="C135" s="11" t="s">
        <v>310</v>
      </c>
      <c r="D135" s="4" t="s">
        <v>26</v>
      </c>
      <c r="E135" s="9">
        <v>38.24</v>
      </c>
      <c r="I135" s="21"/>
      <c r="J135" s="21"/>
    </row>
    <row r="136" spans="1:10" ht="75" x14ac:dyDescent="0.25">
      <c r="A136" s="4" t="s">
        <v>316</v>
      </c>
      <c r="B136" s="8" t="s">
        <v>311</v>
      </c>
      <c r="C136" s="11" t="s">
        <v>317</v>
      </c>
      <c r="D136" s="4" t="s">
        <v>26</v>
      </c>
      <c r="E136" s="9">
        <f>E135</f>
        <v>38.24</v>
      </c>
    </row>
    <row r="137" spans="1:10" x14ac:dyDescent="0.25">
      <c r="A137" s="33"/>
      <c r="B137" s="34"/>
      <c r="C137" s="34"/>
      <c r="D137" s="34"/>
      <c r="E137" s="35"/>
    </row>
    <row r="138" spans="1:10" x14ac:dyDescent="0.25">
      <c r="A138" s="24" t="s">
        <v>318</v>
      </c>
      <c r="B138" s="24" t="s">
        <v>319</v>
      </c>
      <c r="C138" s="36" t="s">
        <v>320</v>
      </c>
      <c r="D138" s="37"/>
      <c r="E138" s="38"/>
    </row>
    <row r="139" spans="1:10" ht="60" x14ac:dyDescent="0.25">
      <c r="A139" s="4" t="s">
        <v>326</v>
      </c>
      <c r="B139" s="8" t="s">
        <v>411</v>
      </c>
      <c r="C139" s="11" t="s">
        <v>412</v>
      </c>
      <c r="D139" s="4" t="s">
        <v>26</v>
      </c>
      <c r="E139" s="9">
        <v>21.21</v>
      </c>
    </row>
    <row r="140" spans="1:10" ht="60" x14ac:dyDescent="0.25">
      <c r="A140" s="4" t="s">
        <v>327</v>
      </c>
      <c r="B140" s="8" t="s">
        <v>321</v>
      </c>
      <c r="C140" s="11" t="s">
        <v>322</v>
      </c>
      <c r="D140" s="4" t="s">
        <v>26</v>
      </c>
      <c r="E140" s="9">
        <v>7.04</v>
      </c>
    </row>
    <row r="141" spans="1:10" ht="60" x14ac:dyDescent="0.25">
      <c r="A141" s="4" t="s">
        <v>328</v>
      </c>
      <c r="B141" s="8" t="s">
        <v>413</v>
      </c>
      <c r="C141" s="11" t="s">
        <v>414</v>
      </c>
      <c r="D141" s="4" t="s">
        <v>26</v>
      </c>
      <c r="E141" s="9">
        <v>14.17</v>
      </c>
    </row>
    <row r="142" spans="1:10" ht="60" x14ac:dyDescent="0.25">
      <c r="A142" s="4" t="s">
        <v>352</v>
      </c>
      <c r="B142" s="8" t="s">
        <v>393</v>
      </c>
      <c r="C142" s="11" t="s">
        <v>394</v>
      </c>
      <c r="D142" s="4" t="s">
        <v>26</v>
      </c>
      <c r="E142" s="9">
        <v>3.12</v>
      </c>
    </row>
    <row r="143" spans="1:10" x14ac:dyDescent="0.25">
      <c r="A143" s="33"/>
      <c r="B143" s="34"/>
      <c r="C143" s="34"/>
      <c r="D143" s="34"/>
      <c r="E143" s="35"/>
    </row>
    <row r="144" spans="1:10" x14ac:dyDescent="0.25">
      <c r="A144" s="24" t="s">
        <v>323</v>
      </c>
      <c r="B144" s="24" t="s">
        <v>324</v>
      </c>
      <c r="C144" s="36" t="s">
        <v>325</v>
      </c>
      <c r="D144" s="37"/>
      <c r="E144" s="38"/>
    </row>
    <row r="145" spans="1:20" ht="60" x14ac:dyDescent="0.25">
      <c r="A145" s="4" t="s">
        <v>329</v>
      </c>
      <c r="B145" s="8" t="s">
        <v>298</v>
      </c>
      <c r="C145" s="11" t="s">
        <v>299</v>
      </c>
      <c r="D145" s="4" t="s">
        <v>26</v>
      </c>
      <c r="E145" s="9">
        <v>21.21</v>
      </c>
    </row>
    <row r="146" spans="1:20" ht="75" x14ac:dyDescent="0.25">
      <c r="A146" s="4" t="s">
        <v>330</v>
      </c>
      <c r="B146" s="8" t="s">
        <v>306</v>
      </c>
      <c r="C146" s="11" t="s">
        <v>307</v>
      </c>
      <c r="D146" s="4" t="s">
        <v>26</v>
      </c>
      <c r="E146" s="9">
        <f>E145</f>
        <v>21.21</v>
      </c>
    </row>
    <row r="147" spans="1:20" x14ac:dyDescent="0.25">
      <c r="A147" s="33"/>
      <c r="B147" s="34"/>
      <c r="C147" s="34"/>
      <c r="D147" s="34"/>
      <c r="E147" s="35"/>
    </row>
    <row r="148" spans="1:20" x14ac:dyDescent="0.25">
      <c r="A148" s="7">
        <v>10</v>
      </c>
      <c r="B148" s="7" t="s">
        <v>331</v>
      </c>
      <c r="C148" s="28" t="s">
        <v>332</v>
      </c>
      <c r="D148" s="29"/>
      <c r="E148" s="30"/>
    </row>
    <row r="149" spans="1:20" ht="30" x14ac:dyDescent="0.25">
      <c r="A149" s="4" t="s">
        <v>356</v>
      </c>
      <c r="B149" s="8" t="s">
        <v>333</v>
      </c>
      <c r="C149" s="11" t="s">
        <v>334</v>
      </c>
      <c r="D149" s="4" t="s">
        <v>26</v>
      </c>
      <c r="E149" s="9">
        <f>E145</f>
        <v>21.21</v>
      </c>
    </row>
    <row r="150" spans="1:20" ht="30" x14ac:dyDescent="0.25">
      <c r="A150" s="4" t="s">
        <v>357</v>
      </c>
      <c r="B150" s="8" t="s">
        <v>335</v>
      </c>
      <c r="C150" s="11" t="s">
        <v>336</v>
      </c>
      <c r="D150" s="4" t="s">
        <v>26</v>
      </c>
      <c r="E150" s="9">
        <f>E135+E134</f>
        <v>54.480000000000004</v>
      </c>
    </row>
    <row r="151" spans="1:20" ht="30" x14ac:dyDescent="0.25">
      <c r="A151" s="4" t="s">
        <v>358</v>
      </c>
      <c r="B151" s="8" t="s">
        <v>415</v>
      </c>
      <c r="C151" s="11" t="s">
        <v>416</v>
      </c>
      <c r="D151" s="4" t="s">
        <v>26</v>
      </c>
      <c r="E151" s="9">
        <v>396.21</v>
      </c>
      <c r="F151" s="21"/>
      <c r="G151" s="21"/>
      <c r="H151" s="21"/>
    </row>
    <row r="152" spans="1:20" ht="30" x14ac:dyDescent="0.25">
      <c r="A152" s="4" t="s">
        <v>359</v>
      </c>
      <c r="B152" s="8" t="s">
        <v>431</v>
      </c>
      <c r="C152" s="11" t="s">
        <v>432</v>
      </c>
      <c r="D152" s="4" t="s">
        <v>26</v>
      </c>
      <c r="E152" s="9">
        <v>114.48</v>
      </c>
      <c r="F152" s="21"/>
      <c r="G152" s="21"/>
      <c r="H152" s="21"/>
      <c r="T152" s="31"/>
    </row>
    <row r="153" spans="1:20" ht="45" x14ac:dyDescent="0.25">
      <c r="A153" s="4" t="s">
        <v>360</v>
      </c>
      <c r="B153" s="8" t="s">
        <v>417</v>
      </c>
      <c r="C153" s="11" t="s">
        <v>418</v>
      </c>
      <c r="D153" s="4" t="s">
        <v>26</v>
      </c>
      <c r="E153" s="9">
        <v>385.28</v>
      </c>
      <c r="F153" s="21"/>
      <c r="G153" s="21"/>
      <c r="H153" s="21"/>
    </row>
    <row r="154" spans="1:20" ht="45" x14ac:dyDescent="0.25">
      <c r="A154" s="4" t="s">
        <v>361</v>
      </c>
      <c r="B154" s="8" t="s">
        <v>337</v>
      </c>
      <c r="C154" s="11" t="s">
        <v>419</v>
      </c>
      <c r="D154" s="4" t="s">
        <v>26</v>
      </c>
      <c r="E154" s="9">
        <v>315.48</v>
      </c>
      <c r="F154" s="21"/>
      <c r="G154" s="21"/>
      <c r="H154" s="21"/>
    </row>
    <row r="155" spans="1:20" ht="30" x14ac:dyDescent="0.25">
      <c r="A155" s="4" t="s">
        <v>362</v>
      </c>
      <c r="B155" s="8" t="s">
        <v>338</v>
      </c>
      <c r="C155" s="11" t="s">
        <v>341</v>
      </c>
      <c r="D155" s="4" t="s">
        <v>26</v>
      </c>
      <c r="E155" s="9">
        <v>7.35</v>
      </c>
    </row>
    <row r="156" spans="1:20" ht="30" x14ac:dyDescent="0.25">
      <c r="A156" s="4" t="s">
        <v>363</v>
      </c>
      <c r="B156" s="8" t="s">
        <v>339</v>
      </c>
      <c r="C156" s="11" t="s">
        <v>340</v>
      </c>
      <c r="D156" s="4" t="s">
        <v>26</v>
      </c>
      <c r="E156" s="9">
        <f>E155</f>
        <v>7.35</v>
      </c>
    </row>
    <row r="157" spans="1:20" ht="60" x14ac:dyDescent="0.25">
      <c r="A157" s="4" t="s">
        <v>433</v>
      </c>
      <c r="B157" s="8" t="s">
        <v>420</v>
      </c>
      <c r="C157" s="11" t="s">
        <v>421</v>
      </c>
      <c r="D157" s="4" t="s">
        <v>26</v>
      </c>
      <c r="E157" s="9">
        <v>1.44</v>
      </c>
    </row>
    <row r="158" spans="1:20" x14ac:dyDescent="0.25">
      <c r="A158" s="33"/>
      <c r="B158" s="34"/>
      <c r="C158" s="34"/>
      <c r="D158" s="34"/>
      <c r="E158" s="35"/>
    </row>
    <row r="159" spans="1:20" x14ac:dyDescent="0.25">
      <c r="A159" s="7">
        <v>11</v>
      </c>
      <c r="B159" s="7" t="s">
        <v>342</v>
      </c>
      <c r="C159" s="28" t="s">
        <v>343</v>
      </c>
      <c r="D159" s="29"/>
      <c r="E159" s="30"/>
    </row>
    <row r="160" spans="1:20" ht="30" x14ac:dyDescent="0.25">
      <c r="A160" s="4" t="s">
        <v>364</v>
      </c>
      <c r="B160" s="8" t="s">
        <v>344</v>
      </c>
      <c r="C160" s="11" t="s">
        <v>345</v>
      </c>
      <c r="D160" s="4" t="s">
        <v>26</v>
      </c>
      <c r="E160" s="9">
        <f>E140</f>
        <v>7.04</v>
      </c>
    </row>
    <row r="161" spans="1:8" ht="30" x14ac:dyDescent="0.25">
      <c r="A161" s="4" t="s">
        <v>365</v>
      </c>
      <c r="B161" s="8" t="s">
        <v>346</v>
      </c>
      <c r="C161" s="11" t="s">
        <v>347</v>
      </c>
      <c r="D161" s="4" t="s">
        <v>26</v>
      </c>
      <c r="E161" s="9">
        <f>E133</f>
        <v>84.01</v>
      </c>
    </row>
    <row r="162" spans="1:8" ht="30" x14ac:dyDescent="0.25">
      <c r="A162" s="4" t="s">
        <v>366</v>
      </c>
      <c r="B162" s="8" t="s">
        <v>348</v>
      </c>
      <c r="C162" s="11" t="s">
        <v>349</v>
      </c>
      <c r="D162" s="4" t="s">
        <v>31</v>
      </c>
      <c r="E162" s="9">
        <f>26.91*0.3</f>
        <v>8.0730000000000004</v>
      </c>
    </row>
    <row r="163" spans="1:8" x14ac:dyDescent="0.25">
      <c r="A163" s="51"/>
      <c r="B163" s="52"/>
      <c r="C163" s="52"/>
      <c r="D163" s="52"/>
      <c r="E163" s="52"/>
    </row>
    <row r="164" spans="1:8" x14ac:dyDescent="0.25">
      <c r="A164" s="5"/>
      <c r="B164" s="5"/>
      <c r="C164" s="2"/>
      <c r="D164" s="5"/>
      <c r="E164" s="2"/>
    </row>
    <row r="165" spans="1:8" x14ac:dyDescent="0.25">
      <c r="A165" s="2" t="s">
        <v>448</v>
      </c>
      <c r="B165" s="5"/>
      <c r="D165" s="5"/>
      <c r="E165" s="2"/>
    </row>
    <row r="166" spans="1:8" x14ac:dyDescent="0.25">
      <c r="A166" s="5"/>
      <c r="B166" s="5"/>
      <c r="C166" s="2"/>
      <c r="D166" s="5"/>
      <c r="E166" s="2"/>
    </row>
    <row r="167" spans="1:8" x14ac:dyDescent="0.25">
      <c r="A167" s="5"/>
      <c r="B167" s="5"/>
      <c r="C167" s="2"/>
      <c r="D167" s="5"/>
      <c r="E167" s="2"/>
    </row>
    <row r="168" spans="1:8" x14ac:dyDescent="0.25">
      <c r="A168" s="5"/>
      <c r="B168" s="5"/>
      <c r="C168" s="25"/>
      <c r="D168" s="5"/>
      <c r="E168" s="2"/>
      <c r="F168" s="57"/>
      <c r="G168" s="57"/>
      <c r="H168" s="57"/>
    </row>
    <row r="169" spans="1:8" x14ac:dyDescent="0.25">
      <c r="A169" s="5"/>
      <c r="B169" s="5"/>
      <c r="C169" s="26" t="s">
        <v>367</v>
      </c>
      <c r="D169" s="5"/>
      <c r="E169" s="2"/>
      <c r="G169" s="26" t="s">
        <v>371</v>
      </c>
    </row>
    <row r="170" spans="1:8" x14ac:dyDescent="0.25">
      <c r="A170" s="5"/>
      <c r="B170" s="5"/>
      <c r="C170" s="26" t="s">
        <v>368</v>
      </c>
      <c r="D170" s="5"/>
      <c r="E170" s="2"/>
      <c r="G170" s="26" t="s">
        <v>372</v>
      </c>
    </row>
    <row r="171" spans="1:8" x14ac:dyDescent="0.25">
      <c r="A171" s="5"/>
      <c r="B171" s="5"/>
      <c r="C171" s="26" t="s">
        <v>369</v>
      </c>
      <c r="D171" s="5"/>
      <c r="E171" s="2"/>
      <c r="G171" s="26" t="s">
        <v>373</v>
      </c>
    </row>
    <row r="174" spans="1:8" x14ac:dyDescent="0.25">
      <c r="B174" s="43"/>
      <c r="C174" s="42"/>
      <c r="D174" s="42"/>
      <c r="E174" s="42"/>
      <c r="F174" s="32"/>
      <c r="G174" s="32"/>
    </row>
    <row r="175" spans="1:8" x14ac:dyDescent="0.25">
      <c r="B175" s="43"/>
      <c r="C175" s="58"/>
      <c r="D175" s="43"/>
      <c r="E175" s="58"/>
      <c r="F175" s="32"/>
      <c r="G175" s="32"/>
    </row>
    <row r="176" spans="1:8" x14ac:dyDescent="0.25">
      <c r="B176" s="43"/>
      <c r="C176" s="58"/>
      <c r="D176" s="43"/>
      <c r="E176" s="58"/>
      <c r="F176" s="32"/>
      <c r="G176" s="32"/>
    </row>
    <row r="177" spans="2:7" x14ac:dyDescent="0.25">
      <c r="B177" s="43"/>
      <c r="C177" s="58"/>
      <c r="D177" s="43"/>
      <c r="E177" s="58"/>
      <c r="F177" s="32"/>
      <c r="G177" s="32"/>
    </row>
  </sheetData>
  <mergeCells count="32">
    <mergeCell ref="E10:F10"/>
    <mergeCell ref="E9:F9"/>
    <mergeCell ref="G9:I9"/>
    <mergeCell ref="G10:I10"/>
    <mergeCell ref="A163:E163"/>
    <mergeCell ref="A12:A13"/>
    <mergeCell ref="B12:B13"/>
    <mergeCell ref="C12:C13"/>
    <mergeCell ref="D12:D13"/>
    <mergeCell ref="E12:E13"/>
    <mergeCell ref="A1:B3"/>
    <mergeCell ref="C1:D1"/>
    <mergeCell ref="C2:D2"/>
    <mergeCell ref="C3:D3"/>
    <mergeCell ref="E5:F5"/>
    <mergeCell ref="E6:F6"/>
    <mergeCell ref="A5:B5"/>
    <mergeCell ref="A6:B6"/>
    <mergeCell ref="A4:I4"/>
    <mergeCell ref="C5:D5"/>
    <mergeCell ref="C6:D6"/>
    <mergeCell ref="G5:I5"/>
    <mergeCell ref="G6:I6"/>
    <mergeCell ref="E1:I3"/>
    <mergeCell ref="C9:D9"/>
    <mergeCell ref="C10:D10"/>
    <mergeCell ref="A7:B7"/>
    <mergeCell ref="A8:B8"/>
    <mergeCell ref="A9:B9"/>
    <mergeCell ref="A10:B10"/>
    <mergeCell ref="C7:I7"/>
    <mergeCell ref="C8:I8"/>
  </mergeCells>
  <phoneticPr fontId="4" type="noConversion"/>
  <printOptions horizontalCentered="1"/>
  <pageMargins left="0.39370078740157483" right="0.23622047244094488" top="0.39370078740157483" bottom="0.39370078740157483" header="0.31496062992125984" footer="0.31496062992125984"/>
  <pageSetup paperSize="9" scale="70" orientation="portrait" r:id="rId1"/>
  <rowBreaks count="6" manualBreakCount="6">
    <brk id="37" max="8" man="1"/>
    <brk id="56" max="8" man="1"/>
    <brk id="83" max="8" man="1"/>
    <brk id="102" max="8" man="1"/>
    <brk id="123" max="8" man="1"/>
    <brk id="143" max="8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workbookViewId="0">
      <selection activeCell="B1" sqref="B1"/>
    </sheetView>
  </sheetViews>
  <sheetFormatPr defaultColWidth="8.85546875" defaultRowHeight="15" x14ac:dyDescent="0.25"/>
  <sheetData>
    <row r="1" spans="1:20" x14ac:dyDescent="0.25">
      <c r="A1" s="15" t="s">
        <v>183</v>
      </c>
      <c r="B1">
        <v>100</v>
      </c>
      <c r="C1" t="s">
        <v>184</v>
      </c>
      <c r="H1" s="15" t="s">
        <v>183</v>
      </c>
      <c r="I1">
        <v>75</v>
      </c>
      <c r="J1" t="s">
        <v>184</v>
      </c>
      <c r="O1" s="15" t="s">
        <v>183</v>
      </c>
      <c r="P1">
        <v>40</v>
      </c>
      <c r="Q1" t="s">
        <v>184</v>
      </c>
    </row>
    <row r="2" spans="1:20" x14ac:dyDescent="0.25">
      <c r="A2" s="15" t="s">
        <v>186</v>
      </c>
      <c r="B2" s="16">
        <v>0.01</v>
      </c>
      <c r="C2" s="16"/>
      <c r="H2" s="15" t="s">
        <v>186</v>
      </c>
      <c r="I2" s="16">
        <v>0.01</v>
      </c>
      <c r="J2" s="16"/>
      <c r="O2" s="15" t="s">
        <v>186</v>
      </c>
      <c r="P2" s="16">
        <v>0.02</v>
      </c>
      <c r="Q2" s="16"/>
    </row>
    <row r="3" spans="1:20" x14ac:dyDescent="0.25">
      <c r="A3" s="15" t="s">
        <v>188</v>
      </c>
      <c r="B3" s="18">
        <v>0.3</v>
      </c>
      <c r="C3" s="16" t="s">
        <v>189</v>
      </c>
      <c r="H3" s="15" t="s">
        <v>188</v>
      </c>
      <c r="I3" s="18">
        <v>0.25</v>
      </c>
      <c r="J3" s="16" t="s">
        <v>189</v>
      </c>
      <c r="O3" s="15" t="s">
        <v>188</v>
      </c>
      <c r="P3" s="18">
        <v>0.15</v>
      </c>
      <c r="Q3" s="16" t="s">
        <v>189</v>
      </c>
    </row>
    <row r="4" spans="1:20" x14ac:dyDescent="0.25">
      <c r="A4" s="55" t="s">
        <v>187</v>
      </c>
      <c r="B4" s="55"/>
      <c r="C4" s="27" t="s">
        <v>185</v>
      </c>
      <c r="D4" s="27" t="s">
        <v>182</v>
      </c>
      <c r="E4" s="27" t="s">
        <v>190</v>
      </c>
      <c r="H4" s="55" t="s">
        <v>187</v>
      </c>
      <c r="I4" s="55"/>
      <c r="J4" s="27" t="s">
        <v>185</v>
      </c>
      <c r="K4" s="27" t="s">
        <v>182</v>
      </c>
      <c r="L4" s="27" t="s">
        <v>190</v>
      </c>
      <c r="O4" s="55" t="s">
        <v>187</v>
      </c>
      <c r="P4" s="55"/>
      <c r="Q4" s="27" t="s">
        <v>185</v>
      </c>
      <c r="R4" s="27" t="s">
        <v>182</v>
      </c>
      <c r="S4" s="27" t="s">
        <v>190</v>
      </c>
    </row>
    <row r="5" spans="1:20" x14ac:dyDescent="0.25">
      <c r="A5" s="17" t="s">
        <v>173</v>
      </c>
      <c r="B5" s="19">
        <v>1.33</v>
      </c>
      <c r="C5" s="19">
        <f>$B$2*B5</f>
        <v>1.3300000000000001E-2</v>
      </c>
      <c r="D5" s="19">
        <f>(B5*C5)/2</f>
        <v>8.8445000000000017E-3</v>
      </c>
      <c r="E5" s="19">
        <f>D5*$B$3</f>
        <v>2.6533500000000005E-3</v>
      </c>
      <c r="H5" s="17" t="s">
        <v>173</v>
      </c>
      <c r="I5" s="19">
        <v>0.67</v>
      </c>
      <c r="J5" s="19">
        <f>$I$2*I5</f>
        <v>6.7000000000000002E-3</v>
      </c>
      <c r="K5" s="19">
        <f>(I5*J5)/2</f>
        <v>2.2445000000000004E-3</v>
      </c>
      <c r="L5" s="19">
        <f>K5*$I$3</f>
        <v>5.611250000000001E-4</v>
      </c>
      <c r="O5" s="17" t="s">
        <v>173</v>
      </c>
      <c r="P5" s="19">
        <v>1.08</v>
      </c>
      <c r="Q5" s="19">
        <f>$P$2*P5</f>
        <v>2.1600000000000001E-2</v>
      </c>
      <c r="R5" s="19">
        <f>(P5*Q5)/2</f>
        <v>1.1664000000000001E-2</v>
      </c>
      <c r="S5" s="19">
        <f>R5*$P$3</f>
        <v>1.7496E-3</v>
      </c>
    </row>
    <row r="6" spans="1:20" x14ac:dyDescent="0.25">
      <c r="A6" s="17" t="s">
        <v>174</v>
      </c>
      <c r="B6" s="19">
        <v>6.9</v>
      </c>
      <c r="C6" s="19">
        <f t="shared" ref="C6:C13" si="0">$B$2*B6</f>
        <v>6.9000000000000006E-2</v>
      </c>
      <c r="D6" s="19">
        <f t="shared" ref="D6:D13" si="1">(B6*C6)/2</f>
        <v>0.23805000000000004</v>
      </c>
      <c r="E6" s="19">
        <f t="shared" ref="E6:E13" si="2">D6*$B$3</f>
        <v>7.1415000000000006E-2</v>
      </c>
      <c r="H6" s="17" t="s">
        <v>174</v>
      </c>
      <c r="I6" s="19">
        <v>1.53</v>
      </c>
      <c r="J6" s="19">
        <f t="shared" ref="J6:J13" si="3">$I$2*I6</f>
        <v>1.5300000000000001E-2</v>
      </c>
      <c r="K6" s="19">
        <f t="shared" ref="K6:K13" si="4">(I6*J6)/2</f>
        <v>1.1704500000000001E-2</v>
      </c>
      <c r="L6" s="19">
        <f t="shared" ref="L6:L13" si="5">K6*$I$3</f>
        <v>2.9261250000000003E-3</v>
      </c>
      <c r="O6" s="17" t="s">
        <v>174</v>
      </c>
      <c r="P6" s="19">
        <v>0.73</v>
      </c>
      <c r="Q6" s="19">
        <f t="shared" ref="Q6:Q13" si="6">$P$2*P6</f>
        <v>1.46E-2</v>
      </c>
      <c r="R6" s="19">
        <f t="shared" ref="R6:R13" si="7">(P6*Q6)/2</f>
        <v>5.3289999999999995E-3</v>
      </c>
      <c r="S6" s="19">
        <f t="shared" ref="S6:S13" si="8">R6*$P$3</f>
        <v>7.9934999999999989E-4</v>
      </c>
    </row>
    <row r="7" spans="1:20" x14ac:dyDescent="0.25">
      <c r="A7" s="17" t="s">
        <v>175</v>
      </c>
      <c r="B7" s="19">
        <v>2.54</v>
      </c>
      <c r="C7" s="19">
        <f t="shared" si="0"/>
        <v>2.5400000000000002E-2</v>
      </c>
      <c r="D7" s="19">
        <f t="shared" si="1"/>
        <v>3.2258000000000002E-2</v>
      </c>
      <c r="E7" s="19">
        <f t="shared" si="2"/>
        <v>9.6774000000000009E-3</v>
      </c>
      <c r="H7" s="17" t="s">
        <v>175</v>
      </c>
      <c r="I7" s="19">
        <v>0.48</v>
      </c>
      <c r="J7" s="19">
        <f t="shared" si="3"/>
        <v>4.7999999999999996E-3</v>
      </c>
      <c r="K7" s="19">
        <f t="shared" si="4"/>
        <v>1.1519999999999998E-3</v>
      </c>
      <c r="L7" s="19">
        <f t="shared" si="5"/>
        <v>2.8799999999999995E-4</v>
      </c>
      <c r="O7" s="17" t="s">
        <v>175</v>
      </c>
      <c r="P7" s="19">
        <v>0.81</v>
      </c>
      <c r="Q7" s="19">
        <f t="shared" si="6"/>
        <v>1.6200000000000003E-2</v>
      </c>
      <c r="R7" s="19">
        <f t="shared" si="7"/>
        <v>6.5610000000000017E-3</v>
      </c>
      <c r="S7" s="19">
        <f t="shared" si="8"/>
        <v>9.8415000000000026E-4</v>
      </c>
    </row>
    <row r="8" spans="1:20" x14ac:dyDescent="0.25">
      <c r="A8" s="17" t="s">
        <v>176</v>
      </c>
      <c r="B8" s="19">
        <v>0.47</v>
      </c>
      <c r="C8" s="19">
        <f t="shared" si="0"/>
        <v>4.7000000000000002E-3</v>
      </c>
      <c r="D8" s="19">
        <f t="shared" si="1"/>
        <v>1.1045E-3</v>
      </c>
      <c r="E8" s="19">
        <f t="shared" si="2"/>
        <v>3.3135E-4</v>
      </c>
      <c r="H8" s="17" t="s">
        <v>176</v>
      </c>
      <c r="I8" s="19">
        <v>3.37</v>
      </c>
      <c r="J8" s="19">
        <f t="shared" si="3"/>
        <v>3.3700000000000001E-2</v>
      </c>
      <c r="K8" s="19">
        <f t="shared" si="4"/>
        <v>5.6784500000000002E-2</v>
      </c>
      <c r="L8" s="19">
        <f t="shared" si="5"/>
        <v>1.4196125E-2</v>
      </c>
      <c r="O8" s="17" t="s">
        <v>176</v>
      </c>
      <c r="P8" s="19">
        <v>1.27</v>
      </c>
      <c r="Q8" s="19">
        <f t="shared" si="6"/>
        <v>2.5400000000000002E-2</v>
      </c>
      <c r="R8" s="19">
        <f t="shared" si="7"/>
        <v>1.6129000000000001E-2</v>
      </c>
      <c r="S8" s="19">
        <f t="shared" si="8"/>
        <v>2.4193500000000002E-3</v>
      </c>
    </row>
    <row r="9" spans="1:20" x14ac:dyDescent="0.25">
      <c r="A9" s="17" t="s">
        <v>177</v>
      </c>
      <c r="B9" s="19">
        <v>1.29</v>
      </c>
      <c r="C9" s="19">
        <f t="shared" si="0"/>
        <v>1.29E-2</v>
      </c>
      <c r="D9" s="19">
        <f t="shared" si="1"/>
        <v>8.3204999999999998E-3</v>
      </c>
      <c r="E9" s="19">
        <f t="shared" si="2"/>
        <v>2.4961499999999999E-3</v>
      </c>
      <c r="H9" s="17" t="s">
        <v>177</v>
      </c>
      <c r="I9" s="19"/>
      <c r="J9" s="19">
        <f t="shared" si="3"/>
        <v>0</v>
      </c>
      <c r="K9" s="19">
        <f t="shared" si="4"/>
        <v>0</v>
      </c>
      <c r="L9" s="19">
        <f t="shared" si="5"/>
        <v>0</v>
      </c>
      <c r="O9" s="17" t="s">
        <v>177</v>
      </c>
      <c r="P9" s="19">
        <v>0.77</v>
      </c>
      <c r="Q9" s="19">
        <f t="shared" si="6"/>
        <v>1.54E-2</v>
      </c>
      <c r="R9" s="19">
        <f t="shared" si="7"/>
        <v>5.9290000000000002E-3</v>
      </c>
      <c r="S9" s="19">
        <f t="shared" si="8"/>
        <v>8.8935000000000001E-4</v>
      </c>
    </row>
    <row r="10" spans="1:20" x14ac:dyDescent="0.25">
      <c r="A10" s="17" t="s">
        <v>178</v>
      </c>
      <c r="B10" s="19">
        <v>1.42</v>
      </c>
      <c r="C10" s="19">
        <f t="shared" si="0"/>
        <v>1.4199999999999999E-2</v>
      </c>
      <c r="D10" s="19">
        <f t="shared" si="1"/>
        <v>1.0081999999999999E-2</v>
      </c>
      <c r="E10" s="19">
        <f t="shared" si="2"/>
        <v>3.0245999999999997E-3</v>
      </c>
      <c r="H10" s="17" t="s">
        <v>178</v>
      </c>
      <c r="I10" s="19"/>
      <c r="J10" s="19">
        <f t="shared" si="3"/>
        <v>0</v>
      </c>
      <c r="K10" s="19">
        <f t="shared" si="4"/>
        <v>0</v>
      </c>
      <c r="L10" s="19">
        <f t="shared" si="5"/>
        <v>0</v>
      </c>
      <c r="O10" s="17" t="s">
        <v>178</v>
      </c>
      <c r="P10" s="19">
        <v>0.75</v>
      </c>
      <c r="Q10" s="19">
        <f t="shared" si="6"/>
        <v>1.4999999999999999E-2</v>
      </c>
      <c r="R10" s="19">
        <f t="shared" si="7"/>
        <v>5.6249999999999998E-3</v>
      </c>
      <c r="S10" s="19">
        <f t="shared" si="8"/>
        <v>8.4374999999999999E-4</v>
      </c>
    </row>
    <row r="11" spans="1:20" x14ac:dyDescent="0.25">
      <c r="A11" s="17" t="s">
        <v>179</v>
      </c>
      <c r="B11" s="19">
        <v>0.45</v>
      </c>
      <c r="C11" s="19">
        <f t="shared" si="0"/>
        <v>4.5000000000000005E-3</v>
      </c>
      <c r="D11" s="19">
        <f t="shared" si="1"/>
        <v>1.0125000000000002E-3</v>
      </c>
      <c r="E11" s="19">
        <f t="shared" si="2"/>
        <v>3.0375000000000004E-4</v>
      </c>
      <c r="H11" s="17" t="s">
        <v>179</v>
      </c>
      <c r="I11" s="19"/>
      <c r="J11" s="19">
        <f t="shared" si="3"/>
        <v>0</v>
      </c>
      <c r="K11" s="19">
        <f t="shared" si="4"/>
        <v>0</v>
      </c>
      <c r="L11" s="19">
        <f t="shared" si="5"/>
        <v>0</v>
      </c>
      <c r="O11" s="17" t="s">
        <v>179</v>
      </c>
      <c r="P11" s="19"/>
      <c r="Q11" s="19">
        <f t="shared" si="6"/>
        <v>0</v>
      </c>
      <c r="R11" s="19">
        <f t="shared" si="7"/>
        <v>0</v>
      </c>
      <c r="S11" s="19">
        <f t="shared" si="8"/>
        <v>0</v>
      </c>
    </row>
    <row r="12" spans="1:20" x14ac:dyDescent="0.25">
      <c r="A12" s="17" t="s">
        <v>180</v>
      </c>
      <c r="B12" s="19">
        <v>1.32</v>
      </c>
      <c r="C12" s="19">
        <f t="shared" si="0"/>
        <v>1.3200000000000002E-2</v>
      </c>
      <c r="D12" s="19">
        <f t="shared" si="1"/>
        <v>8.712000000000001E-3</v>
      </c>
      <c r="E12" s="19">
        <f t="shared" si="2"/>
        <v>2.6136000000000002E-3</v>
      </c>
      <c r="H12" s="17" t="s">
        <v>180</v>
      </c>
      <c r="I12" s="19"/>
      <c r="J12" s="19">
        <f t="shared" si="3"/>
        <v>0</v>
      </c>
      <c r="K12" s="19">
        <f t="shared" si="4"/>
        <v>0</v>
      </c>
      <c r="L12" s="19">
        <f t="shared" si="5"/>
        <v>0</v>
      </c>
      <c r="O12" s="17" t="s">
        <v>180</v>
      </c>
      <c r="P12" s="19"/>
      <c r="Q12" s="19">
        <f t="shared" si="6"/>
        <v>0</v>
      </c>
      <c r="R12" s="19">
        <f t="shared" si="7"/>
        <v>0</v>
      </c>
      <c r="S12" s="19">
        <f t="shared" si="8"/>
        <v>0</v>
      </c>
    </row>
    <row r="13" spans="1:20" x14ac:dyDescent="0.25">
      <c r="A13" s="17" t="s">
        <v>181</v>
      </c>
      <c r="B13" s="19">
        <v>3.02</v>
      </c>
      <c r="C13" s="19">
        <f t="shared" si="0"/>
        <v>3.0200000000000001E-2</v>
      </c>
      <c r="D13" s="19">
        <f t="shared" si="1"/>
        <v>4.5602000000000004E-2</v>
      </c>
      <c r="E13" s="19">
        <f t="shared" si="2"/>
        <v>1.3680600000000001E-2</v>
      </c>
      <c r="H13" s="17" t="s">
        <v>181</v>
      </c>
      <c r="I13" s="19"/>
      <c r="J13" s="19">
        <f t="shared" si="3"/>
        <v>0</v>
      </c>
      <c r="K13" s="19">
        <f t="shared" si="4"/>
        <v>0</v>
      </c>
      <c r="L13" s="19">
        <f t="shared" si="5"/>
        <v>0</v>
      </c>
      <c r="O13" s="17" t="s">
        <v>181</v>
      </c>
      <c r="P13" s="19"/>
      <c r="Q13" s="19">
        <f t="shared" si="6"/>
        <v>0</v>
      </c>
      <c r="R13" s="19">
        <f t="shared" si="7"/>
        <v>0</v>
      </c>
      <c r="S13" s="19">
        <f t="shared" si="8"/>
        <v>0</v>
      </c>
    </row>
    <row r="14" spans="1:20" x14ac:dyDescent="0.25">
      <c r="D14" s="15" t="s">
        <v>191</v>
      </c>
      <c r="E14" s="20">
        <f>SUM(E5:E13)</f>
        <v>0.10619580000000001</v>
      </c>
      <c r="F14" t="s">
        <v>192</v>
      </c>
      <c r="K14" s="15" t="s">
        <v>191</v>
      </c>
      <c r="L14" s="20">
        <f>SUM(L5:L13)</f>
        <v>1.7971375000000001E-2</v>
      </c>
      <c r="M14" t="s">
        <v>192</v>
      </c>
      <c r="R14" s="15" t="s">
        <v>191</v>
      </c>
      <c r="S14" s="20">
        <f>SUM(S5:S13)</f>
        <v>7.6855499999999993E-3</v>
      </c>
      <c r="T14" t="s">
        <v>192</v>
      </c>
    </row>
    <row r="15" spans="1:20" x14ac:dyDescent="0.25">
      <c r="A15" s="56" t="s">
        <v>193</v>
      </c>
      <c r="B15" s="56"/>
      <c r="C15" s="22">
        <f>SUM(E14+L14+S14)</f>
        <v>0.131852725</v>
      </c>
      <c r="D15" t="s">
        <v>192</v>
      </c>
    </row>
  </sheetData>
  <mergeCells count="4">
    <mergeCell ref="A4:B4"/>
    <mergeCell ref="H4:I4"/>
    <mergeCell ref="O4:P4"/>
    <mergeCell ref="A15:B15"/>
  </mergeCells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</vt:lpstr>
      <vt:lpstr>Planilha2</vt:lpstr>
      <vt:lpstr>ORÇAMENTO!Area_de_impressao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Golam Pereyra</dc:creator>
  <cp:lastModifiedBy>Golam Pereyra</cp:lastModifiedBy>
  <cp:lastPrinted>2020-02-21T12:00:29Z</cp:lastPrinted>
  <dcterms:created xsi:type="dcterms:W3CDTF">2020-01-22T18:55:00Z</dcterms:created>
  <dcterms:modified xsi:type="dcterms:W3CDTF">2020-02-21T12:00:55Z</dcterms:modified>
</cp:coreProperties>
</file>