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CONCORRÊNCIA PRESENCIAL 2024\CONCORRÊNCIA PRESENCIAL 12-2024 - MURO APAE\"/>
    </mc:Choice>
  </mc:AlternateContent>
  <xr:revisionPtr revIDLastSave="0" documentId="8_{1500DB51-7445-48CA-B4B2-A35B7D8BE327}" xr6:coauthVersionLast="46" xr6:coauthVersionMax="46" xr10:uidLastSave="{00000000-0000-0000-0000-000000000000}"/>
  <bookViews>
    <workbookView xWindow="-120" yWindow="-120" windowWidth="20730" windowHeight="11040" activeTab="1" xr2:uid="{00000000-000D-0000-FFFF-FFFF00000000}"/>
  </bookViews>
  <sheets>
    <sheet name="MEMÓRIA DE CÁLCULO" sheetId="48" r:id="rId1"/>
    <sheet name="PLANILHA" sheetId="53" r:id="rId2"/>
  </sheets>
  <externalReferences>
    <externalReference r:id="rId3"/>
  </externalReferences>
  <definedNames>
    <definedName name="_xlnm.Print_Area" localSheetId="0">'MEMÓRIA DE CÁLCULO'!$B$1:$G$34</definedName>
    <definedName name="_xlnm.Print_Area" localSheetId="1">PLANILHA!$B$3:$I$37</definedName>
    <definedName name="_xlnm.Print_Titles" localSheetId="0">'MEMÓRIA DE CÁLCULO'!$2:$10</definedName>
    <definedName name="_xlnm.Print_Titles" localSheetId="1">PLANILHA!$3:$11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8" l="1"/>
  <c r="D25" i="53"/>
  <c r="F18" i="53" l="1"/>
  <c r="F17" i="53"/>
  <c r="C17" i="48"/>
  <c r="C16" i="48"/>
  <c r="C21" i="53" l="1"/>
  <c r="D26" i="53" l="1"/>
  <c r="D24" i="53"/>
  <c r="D21" i="53"/>
  <c r="F31" i="53"/>
  <c r="F30" i="53"/>
  <c r="F29" i="53"/>
  <c r="F26" i="53"/>
  <c r="F25" i="53"/>
  <c r="F24" i="53"/>
  <c r="F21" i="53"/>
  <c r="F16" i="53"/>
  <c r="F15" i="53"/>
  <c r="F14" i="53"/>
  <c r="D14" i="53"/>
  <c r="H7" i="53" l="1"/>
  <c r="F13" i="53"/>
  <c r="C12" i="48"/>
  <c r="F6" i="48" l="1"/>
</calcChain>
</file>

<file path=xl/sharedStrings.xml><?xml version="1.0" encoding="utf-8"?>
<sst xmlns="http://schemas.openxmlformats.org/spreadsheetml/2006/main" count="200" uniqueCount="90">
  <si>
    <t xml:space="preserve"> </t>
  </si>
  <si>
    <t>Obra</t>
  </si>
  <si>
    <t>Local</t>
  </si>
  <si>
    <t>item</t>
  </si>
  <si>
    <t>un</t>
  </si>
  <si>
    <t>unid</t>
  </si>
  <si>
    <t>01.</t>
  </si>
  <si>
    <t>01.01</t>
  </si>
  <si>
    <t>m2</t>
  </si>
  <si>
    <t>01.03</t>
  </si>
  <si>
    <t>01.04</t>
  </si>
  <si>
    <t>01.05</t>
  </si>
  <si>
    <t>m</t>
  </si>
  <si>
    <t>02.</t>
  </si>
  <si>
    <t>02.01</t>
  </si>
  <si>
    <t>03.01</t>
  </si>
  <si>
    <t>03.02</t>
  </si>
  <si>
    <t>03.03</t>
  </si>
  <si>
    <t>04.01</t>
  </si>
  <si>
    <t>04.02</t>
  </si>
  <si>
    <t>04.03</t>
  </si>
  <si>
    <t>PINTURAS</t>
  </si>
  <si>
    <t>SINAPI 88489</t>
  </si>
  <si>
    <t>03</t>
  </si>
  <si>
    <t>04</t>
  </si>
  <si>
    <r>
      <t>SERVIÇOS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PRELIMINARES</t>
    </r>
  </si>
  <si>
    <t>Sub Total</t>
  </si>
  <si>
    <t>Serviços</t>
  </si>
  <si>
    <t>Quant.</t>
  </si>
  <si>
    <t>P.Unitário</t>
  </si>
  <si>
    <t>Data Base:</t>
  </si>
  <si>
    <t>BDI:</t>
  </si>
  <si>
    <t>Preço Total</t>
  </si>
  <si>
    <t>01.02</t>
  </si>
  <si>
    <t>COMPOSIÇÃO</t>
  </si>
  <si>
    <t>APLICAÇÃO MANUAL DE PINTURA COM TINTA LÁTEX ACRÍLICA EM PAREDES, DUAS DEMÃOS</t>
  </si>
  <si>
    <t xml:space="preserve">APLICAÇÃO DE FUNDO SELADOR ACRÍLICO EM PAREDES, UMA DEMÃO </t>
  </si>
  <si>
    <t>Ref. de Preços</t>
  </si>
  <si>
    <t>Unitários</t>
  </si>
  <si>
    <t>TOTAL DA OBRA</t>
  </si>
  <si>
    <t>PLACA DE OBRA EM CHAPA GALVANIZADA N. 22, ADESIVADA /M2</t>
  </si>
  <si>
    <t>ELEMENTOS METÁLICOS - GRADIS E PORTÕES</t>
  </si>
  <si>
    <t>INFRA ESTRUTURA / ELEMENTOS PRÉ-MOLDADOS</t>
  </si>
  <si>
    <t>Extensão:</t>
  </si>
  <si>
    <t>SINAPI 88415</t>
  </si>
  <si>
    <t>AGESUL 1901003193</t>
  </si>
  <si>
    <t xml:space="preserve">PINTURA COM TINTA ALQUÍDICA DE FUNDO E ACABAMENTO (ESMALTE SINTÉTICO ) APLICADA A ROLO OU PINCEL SOBRE SUPERFÍCIES METÁLICAS </t>
  </si>
  <si>
    <t>AGESUL 101000110</t>
  </si>
  <si>
    <t xml:space="preserve">REGULARIZACAO DO SOLO COM IRREGULARIDADES ATE 0,20 M /M2 </t>
  </si>
  <si>
    <t>AGESUL 101001181</t>
  </si>
  <si>
    <t>LOCACAO DE CONTAINER PARA DEPOSITO DE (2,30 X 6,00)M, ALT. 2,50M, SEM DIVISORIAS</t>
  </si>
  <si>
    <t>Mês</t>
  </si>
  <si>
    <t>Prop.:</t>
  </si>
  <si>
    <t>MEMORIAL DE CÁLCULO</t>
  </si>
  <si>
    <t>Memória de Calculo</t>
  </si>
  <si>
    <t>PLACA DE 3,00 MX 1,50M = 4,50M2</t>
  </si>
  <si>
    <t>PERÍMETRO DO TERRENO = 354,63M</t>
  </si>
  <si>
    <t>PERÍMETRO DO TERRENO = 354,63M X FAIXA DE 2,00M = 709,26M2</t>
  </si>
  <si>
    <t>LOCAÇÃO PARA 02 MESES DE OBRA</t>
  </si>
  <si>
    <t>01 UNIDADE</t>
  </si>
  <si>
    <t>PERÍMETRO = 354,63 - GRADIS = 76,83 - PORTÕES = 9,50 = 268,30M</t>
  </si>
  <si>
    <t>EXECUÇÃO DE MURO PRÉ-MOLDADO DE CONCRETO COM 2,00M DE ALTURA</t>
  </si>
  <si>
    <t>EXECUÇÃO DE GRADIL EM TELA ELETROSOLDADA COM QUADRO EM PERFIL TUBULAR, COM 2,00M DE ALTURA</t>
  </si>
  <si>
    <t>TOTAL DE GRADIL = 76,83M</t>
  </si>
  <si>
    <t>02 UNIDADES</t>
  </si>
  <si>
    <t>PORTÃO DE ABRIR EM 2 FOLHAS DE 4,00MX2,00M EM PERFIL TUBULAR 50X50, FECHAMENTO EM TELA ELETROSOLDADA</t>
  </si>
  <si>
    <t>PORTÃO DE ABRIR EM 1 FOLHA DE 1,50MX2,00M EM PERFIL TUBULAR 50X50, FECHAMENTO EM TELA ELETROSOLDADA</t>
  </si>
  <si>
    <t>TOTAL DO GRADIL = 76,83M X 2,00M X 2 FACES = 307,32M2</t>
  </si>
  <si>
    <t>TOTAL DO MURO = 268,30 M X 2,00M X 2 FACES = 1.073,20M2</t>
  </si>
  <si>
    <t>AGESUL 1201008306</t>
  </si>
  <si>
    <t>CONSTRUÇÃO DO MURO DIVISÓRIO DE PLACA PRÉ-MOLDADA DE CONCRETO DA APAE</t>
  </si>
  <si>
    <t>INSTALACAO PROVISORIA DE AGUA E ESGOTO</t>
  </si>
  <si>
    <t>Un</t>
  </si>
  <si>
    <t>01.06</t>
  </si>
  <si>
    <t>INSTALAÇÃO PROVISÓRIA DE LUZ E FORÇA</t>
  </si>
  <si>
    <t>CNPJ:</t>
  </si>
  <si>
    <t xml:space="preserve">PLANILHA ORÇAMENTÁRIA </t>
  </si>
  <si>
    <t xml:space="preserve">LOCACAO DE CANTEIRO DE OBRA </t>
  </si>
  <si>
    <t>SBC 012054</t>
  </si>
  <si>
    <t>AGESUL 0101001111</t>
  </si>
  <si>
    <t>AGESUL 0101001181</t>
  </si>
  <si>
    <t>AGESUL 0101002100</t>
  </si>
  <si>
    <t xml:space="preserve">INSTALACAO PROVISORIA DE ELETRICIDADE </t>
  </si>
  <si>
    <t>SBC 012206</t>
  </si>
  <si>
    <t>AGESUL 0101001101</t>
  </si>
  <si>
    <t>Bancos</t>
  </si>
  <si>
    <t>SINAPI 09/2024, AGESUL 06/2024, SBC 10/2024</t>
  </si>
  <si>
    <t>NOVEMBRO/2024</t>
  </si>
  <si>
    <t>Preço Unt. c/BDI</t>
  </si>
  <si>
    <t xml:space="preserve">RUA JOSÉ CUSTÓDIO, S/N, RESIDENCIAL GRISOLIA, ÁREA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</si>
</sst>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[$-416]mmmm\-yy;@"/>
    <numFmt numFmtId="166" formatCode="000000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name val="Calibri"/>
      <family val="2"/>
    </font>
    <font>
      <b/>
      <sz val="8"/>
      <color rgb="FFFF0000"/>
      <name val="Arial"/>
      <family val="2"/>
    </font>
    <font>
      <b/>
      <sz val="8"/>
      <name val="Calibri"/>
      <family val="2"/>
    </font>
    <font>
      <sz val="10"/>
      <color rgb="FF00B050"/>
      <name val="Arial"/>
      <family val="2"/>
    </font>
    <font>
      <sz val="8"/>
      <color rgb="FF00B050"/>
      <name val="Arial"/>
      <family val="2"/>
    </font>
    <font>
      <sz val="10"/>
      <name val="Arial"/>
    </font>
    <font>
      <sz val="8"/>
      <color rgb="FF2124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4" fontId="1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2" fillId="2" borderId="0" xfId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left" vertical="center"/>
    </xf>
    <xf numFmtId="164" fontId="4" fillId="0" borderId="2" xfId="1" applyFont="1" applyBorder="1" applyAlignment="1">
      <alignment horizontal="center" vertical="center"/>
    </xf>
    <xf numFmtId="164" fontId="8" fillId="0" borderId="2" xfId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1" fillId="2" borderId="0" xfId="1" applyFont="1" applyFill="1" applyAlignment="1">
      <alignment vertical="center"/>
    </xf>
    <xf numFmtId="164" fontId="1" fillId="2" borderId="0" xfId="1" applyFont="1" applyFill="1" applyAlignment="1">
      <alignment horizontal="right" vertical="center"/>
    </xf>
    <xf numFmtId="164" fontId="1" fillId="2" borderId="0" xfId="1" applyFont="1" applyFill="1" applyAlignment="1">
      <alignment horizontal="left" vertical="center"/>
    </xf>
    <xf numFmtId="164" fontId="1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4" fontId="1" fillId="0" borderId="0" xfId="1" applyFont="1" applyAlignment="1">
      <alignment horizontal="right" vertical="center"/>
    </xf>
    <xf numFmtId="164" fontId="1" fillId="0" borderId="0" xfId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2" fillId="2" borderId="0" xfId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2" fillId="0" borderId="1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164" fontId="2" fillId="0" borderId="11" xfId="1" applyFont="1" applyBorder="1" applyAlignment="1">
      <alignment horizontal="right" vertical="center"/>
    </xf>
    <xf numFmtId="165" fontId="2" fillId="0" borderId="11" xfId="1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164" fontId="1" fillId="0" borderId="0" xfId="1" applyFont="1" applyBorder="1" applyAlignment="1">
      <alignment horizontal="right" vertical="center"/>
    </xf>
    <xf numFmtId="164" fontId="2" fillId="0" borderId="0" xfId="1" applyFont="1" applyBorder="1" applyAlignment="1">
      <alignment horizontal="left" vertical="center"/>
    </xf>
    <xf numFmtId="10" fontId="2" fillId="0" borderId="9" xfId="1" applyNumberFormat="1" applyFont="1" applyBorder="1" applyAlignment="1">
      <alignment horizontal="right" vertical="center"/>
    </xf>
    <xf numFmtId="17" fontId="5" fillId="0" borderId="0" xfId="0" applyNumberFormat="1" applyFont="1" applyAlignment="1">
      <alignment horizontal="left" vertical="center"/>
    </xf>
    <xf numFmtId="164" fontId="2" fillId="0" borderId="0" xfId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164" fontId="1" fillId="0" borderId="6" xfId="1" applyFont="1" applyBorder="1" applyAlignment="1">
      <alignment horizontal="right" vertical="center"/>
    </xf>
    <xf numFmtId="164" fontId="2" fillId="0" borderId="12" xfId="1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/>
    <xf numFmtId="164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1" applyFont="1" applyBorder="1"/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1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5" fillId="0" borderId="6" xfId="1" applyFont="1" applyBorder="1" applyAlignment="1">
      <alignment horizontal="left" vertical="center"/>
    </xf>
    <xf numFmtId="10" fontId="5" fillId="0" borderId="0" xfId="1" applyNumberFormat="1" applyFont="1" applyBorder="1" applyAlignment="1">
      <alignment horizontal="left" vertical="center"/>
    </xf>
    <xf numFmtId="164" fontId="5" fillId="0" borderId="0" xfId="1" applyFont="1" applyBorder="1" applyAlignment="1">
      <alignment horizontal="left" vertical="center"/>
    </xf>
    <xf numFmtId="164" fontId="2" fillId="0" borderId="0" xfId="1" applyFont="1" applyBorder="1" applyAlignment="1">
      <alignment vertical="center"/>
    </xf>
    <xf numFmtId="165" fontId="5" fillId="0" borderId="4" xfId="1" applyNumberFormat="1" applyFont="1" applyBorder="1" applyAlignment="1">
      <alignment horizontal="left" vertical="center"/>
    </xf>
    <xf numFmtId="10" fontId="5" fillId="0" borderId="9" xfId="1" applyNumberFormat="1" applyFont="1" applyBorder="1" applyAlignment="1">
      <alignment horizontal="left" vertical="center"/>
    </xf>
    <xf numFmtId="164" fontId="5" fillId="3" borderId="1" xfId="1" applyFont="1" applyFill="1" applyBorder="1" applyAlignment="1">
      <alignment horizontal="left" vertical="center"/>
    </xf>
    <xf numFmtId="44" fontId="10" fillId="3" borderId="1" xfId="5" applyFont="1" applyFill="1" applyBorder="1" applyAlignment="1">
      <alignment horizontal="left" vertical="center"/>
    </xf>
    <xf numFmtId="44" fontId="5" fillId="3" borderId="1" xfId="5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164" fontId="2" fillId="0" borderId="6" xfId="1" applyFont="1" applyBorder="1" applyAlignment="1">
      <alignment horizontal="left" vertical="center"/>
    </xf>
    <xf numFmtId="164" fontId="5" fillId="0" borderId="6" xfId="1" applyFont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1" xfId="5" applyNumberFormat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/>
    </xf>
    <xf numFmtId="4" fontId="2" fillId="2" borderId="7" xfId="5" applyNumberFormat="1" applyFont="1" applyFill="1" applyBorder="1" applyAlignment="1">
      <alignment horizontal="center" vertical="center"/>
    </xf>
    <xf numFmtId="164" fontId="1" fillId="2" borderId="14" xfId="1" applyFont="1" applyFill="1" applyBorder="1" applyAlignment="1">
      <alignment horizontal="left" vertical="center"/>
    </xf>
    <xf numFmtId="164" fontId="1" fillId="2" borderId="10" xfId="1" applyFont="1" applyFill="1" applyBorder="1" applyAlignment="1">
      <alignment horizontal="left" vertical="center"/>
    </xf>
    <xf numFmtId="164" fontId="5" fillId="3" borderId="2" xfId="1" applyFont="1" applyFill="1" applyBorder="1" applyAlignment="1">
      <alignment horizontal="left" vertical="center"/>
    </xf>
    <xf numFmtId="44" fontId="5" fillId="3" borderId="2" xfId="5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44" fontId="1" fillId="2" borderId="10" xfId="5" applyFont="1" applyFill="1" applyBorder="1" applyAlignment="1">
      <alignment horizontal="left" vertical="center"/>
    </xf>
    <xf numFmtId="164" fontId="1" fillId="0" borderId="14" xfId="1" applyFont="1" applyBorder="1" applyAlignment="1">
      <alignment horizontal="left" vertical="center"/>
    </xf>
    <xf numFmtId="44" fontId="1" fillId="0" borderId="10" xfId="5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164" fontId="1" fillId="2" borderId="14" xfId="1" applyFont="1" applyFill="1" applyBorder="1" applyAlignment="1">
      <alignment horizontal="right" vertical="center" wrapText="1"/>
    </xf>
    <xf numFmtId="164" fontId="1" fillId="2" borderId="14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left" vertical="center" wrapText="1" shrinkToFit="1"/>
    </xf>
    <xf numFmtId="2" fontId="2" fillId="2" borderId="7" xfId="0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164" fontId="1" fillId="0" borderId="14" xfId="1" applyFont="1" applyBorder="1" applyAlignment="1">
      <alignment horizontal="right" vertical="center" wrapText="1"/>
    </xf>
    <xf numFmtId="164" fontId="1" fillId="0" borderId="14" xfId="1" applyFont="1" applyBorder="1" applyAlignment="1">
      <alignment vertical="center" wrapText="1"/>
    </xf>
    <xf numFmtId="44" fontId="2" fillId="2" borderId="0" xfId="5" applyFont="1" applyFill="1" applyAlignment="1">
      <alignment vertical="center"/>
    </xf>
    <xf numFmtId="4" fontId="14" fillId="0" borderId="0" xfId="0" applyNumberFormat="1" applyFont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0" xfId="1" applyFont="1" applyBorder="1" applyAlignment="1">
      <alignment horizontal="left" vertical="top" wrapText="1"/>
    </xf>
    <xf numFmtId="164" fontId="5" fillId="0" borderId="9" xfId="1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8" fillId="0" borderId="2" xfId="1" applyFont="1" applyBorder="1" applyAlignment="1">
      <alignment horizontal="center" vertical="center"/>
    </xf>
    <xf numFmtId="164" fontId="8" fillId="0" borderId="15" xfId="1" applyFont="1" applyBorder="1" applyAlignment="1">
      <alignment horizontal="center" vertical="center"/>
    </xf>
    <xf numFmtId="164" fontId="8" fillId="0" borderId="2" xfId="1" applyFont="1" applyBorder="1" applyAlignment="1">
      <alignment horizontal="center" vertical="top" wrapText="1"/>
    </xf>
    <xf numFmtId="164" fontId="8" fillId="0" borderId="7" xfId="1" applyFont="1" applyBorder="1" applyAlignment="1">
      <alignment horizontal="center" vertical="top" wrapText="1"/>
    </xf>
    <xf numFmtId="49" fontId="5" fillId="0" borderId="11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164" fontId="4" fillId="0" borderId="2" xfId="1" applyFont="1" applyBorder="1" applyAlignment="1">
      <alignment horizontal="center" vertical="center"/>
    </xf>
    <xf numFmtId="164" fontId="4" fillId="0" borderId="15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6">
    <cellStyle name="Moeda" xfId="5" builtinId="4"/>
    <cellStyle name="Normal" xfId="0" builtinId="0"/>
    <cellStyle name="Normal 2" xfId="4" xr:uid="{942B5C07-1739-461A-9FB4-182BE094DB33}"/>
    <cellStyle name="Normal 3" xfId="3" xr:uid="{00000000-0005-0000-0000-000001000000}"/>
    <cellStyle name="Vírgula" xfId="1" builtinId="3"/>
    <cellStyle name="Vírgula 3" xfId="2" xr:uid="{00000000-0005-0000-0000-000004000000}"/>
  </cellStyles>
  <dxfs count="0"/>
  <tableStyles count="0" defaultTableStyle="TableStyleMedium9" defaultPivotStyle="PivotStyleLight16"/>
  <colors>
    <mruColors>
      <color rgb="FFB2B2B2"/>
      <color rgb="FFFFFF66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.MIRIM\PLANILHA%20G.MI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 25%"/>
      <sheetName val="CRONOGRAMA"/>
      <sheetName val="COMPOSIÇÃO"/>
      <sheetName val="COMPOSIÇÃO PRÉ MOLDADO"/>
      <sheetName val="M16"/>
      <sheetName val="M15"/>
      <sheetName val="M14"/>
      <sheetName val="M13"/>
      <sheetName val="M12"/>
      <sheetName val="M11"/>
      <sheetName val="M10"/>
      <sheetName val="M09"/>
      <sheetName val="M08"/>
      <sheetName val="M07"/>
      <sheetName val="M06"/>
      <sheetName val="M05"/>
      <sheetName val="M04"/>
      <sheetName val="M03"/>
      <sheetName val="M02"/>
      <sheetName val="M01"/>
      <sheetName val="CONCRESUL-KF"/>
      <sheetName val="COMP.NOVA"/>
      <sheetName val="REVISÃO PREÇOS"/>
      <sheetName val="REVISÃO 02"/>
      <sheetName val="2º ADITIVO"/>
      <sheetName val="PLANILHA ADITIVO"/>
      <sheetName val="EST.CONCRETO"/>
      <sheetName val="M.ESQUADRIAS"/>
      <sheetName val="Plan1"/>
      <sheetName val="CASA BDI 30%"/>
      <sheetName val="BDI+"/>
      <sheetName val="RESUMO SET.2021"/>
      <sheetName val="CRONOGRAM"/>
      <sheetName val="COMPOSIÇÕES"/>
      <sheetName val="MEMORIAL DE CALCULO"/>
      <sheetName val="ITENS RELEVANTES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1">
          <cell r="B11" t="str">
            <v>SINAPI 98524</v>
          </cell>
        </row>
        <row r="15">
          <cell r="B15" t="str">
            <v>AGESUL 101002100</v>
          </cell>
        </row>
        <row r="16">
          <cell r="B16" t="str">
            <v>AGESUL 101003100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B2:M34"/>
  <sheetViews>
    <sheetView showGridLines="0" zoomScaleNormal="100" zoomScaleSheetLayoutView="85" workbookViewId="0">
      <selection activeCell="I16" sqref="I16"/>
    </sheetView>
  </sheetViews>
  <sheetFormatPr defaultColWidth="9.140625" defaultRowHeight="12.75" x14ac:dyDescent="0.2"/>
  <cols>
    <col min="1" max="1" width="9.140625" style="1"/>
    <col min="2" max="2" width="7.5703125" style="1" customWidth="1"/>
    <col min="3" max="3" width="16" style="6" customWidth="1"/>
    <col min="4" max="4" width="57.42578125" style="1" customWidth="1"/>
    <col min="5" max="5" width="6.42578125" style="1" customWidth="1"/>
    <col min="6" max="6" width="7.85546875" style="20" customWidth="1"/>
    <col min="7" max="7" width="56.28515625" style="17" customWidth="1"/>
    <col min="8" max="16384" width="9.140625" style="1"/>
  </cols>
  <sheetData>
    <row r="2" spans="2:13" ht="22.5" x14ac:dyDescent="0.2">
      <c r="B2" s="36" t="s">
        <v>1</v>
      </c>
      <c r="C2" s="37" t="s">
        <v>0</v>
      </c>
      <c r="D2" s="38" t="s">
        <v>70</v>
      </c>
      <c r="E2" s="40" t="s">
        <v>30</v>
      </c>
      <c r="F2" s="39" t="s">
        <v>0</v>
      </c>
      <c r="G2" s="80" t="str">
        <f>PLANILHA!H3</f>
        <v>NOVEMBRO/2024</v>
      </c>
    </row>
    <row r="3" spans="2:13" x14ac:dyDescent="0.2">
      <c r="B3" s="41" t="s">
        <v>2</v>
      </c>
      <c r="C3" s="2" t="s">
        <v>0</v>
      </c>
      <c r="D3" s="18" t="s">
        <v>89</v>
      </c>
      <c r="E3" s="43" t="s">
        <v>31</v>
      </c>
      <c r="F3" s="42"/>
      <c r="G3" s="81">
        <v>0.28489999999999999</v>
      </c>
    </row>
    <row r="4" spans="2:13" x14ac:dyDescent="0.2">
      <c r="B4" s="41" t="s">
        <v>52</v>
      </c>
      <c r="C4" s="2" t="s">
        <v>0</v>
      </c>
      <c r="D4" s="45"/>
      <c r="E4" s="43" t="s">
        <v>85</v>
      </c>
      <c r="F4" s="128" t="s">
        <v>86</v>
      </c>
      <c r="G4" s="129"/>
    </row>
    <row r="5" spans="2:13" x14ac:dyDescent="0.2">
      <c r="B5" s="41" t="s">
        <v>75</v>
      </c>
      <c r="C5" s="18" t="s">
        <v>0</v>
      </c>
      <c r="D5" s="18"/>
      <c r="E5" s="43"/>
      <c r="F5" s="128"/>
      <c r="G5" s="129"/>
    </row>
    <row r="6" spans="2:13" x14ac:dyDescent="0.2">
      <c r="B6" s="47"/>
      <c r="C6" s="48"/>
      <c r="D6" s="49"/>
      <c r="E6" s="86" t="s">
        <v>43</v>
      </c>
      <c r="F6" s="87">
        <f>PLANILHA!H7</f>
        <v>354.63</v>
      </c>
      <c r="G6" s="52"/>
      <c r="H6" s="3"/>
      <c r="I6" s="3"/>
      <c r="J6" s="3"/>
      <c r="K6" s="3"/>
      <c r="L6" s="3"/>
      <c r="M6" s="3"/>
    </row>
    <row r="7" spans="2:13" x14ac:dyDescent="0.2">
      <c r="B7" s="6"/>
      <c r="D7" s="2"/>
      <c r="E7" s="79"/>
      <c r="F7" s="42"/>
      <c r="G7" s="78"/>
      <c r="H7" s="3"/>
      <c r="I7" s="3"/>
      <c r="J7" s="3"/>
      <c r="K7" s="3"/>
      <c r="L7" s="3"/>
      <c r="M7" s="3"/>
    </row>
    <row r="8" spans="2:13" x14ac:dyDescent="0.2">
      <c r="B8" s="125" t="s">
        <v>53</v>
      </c>
      <c r="C8" s="126"/>
      <c r="D8" s="126"/>
      <c r="E8" s="126"/>
      <c r="F8" s="126"/>
      <c r="G8" s="127"/>
      <c r="H8" s="3"/>
      <c r="I8" s="3"/>
      <c r="J8" s="3"/>
      <c r="K8" s="3"/>
      <c r="L8" s="3"/>
      <c r="M8" s="3"/>
    </row>
    <row r="9" spans="2:13" x14ac:dyDescent="0.2">
      <c r="B9" s="22"/>
      <c r="C9" s="26" t="s">
        <v>37</v>
      </c>
      <c r="D9" s="23"/>
      <c r="E9" s="22"/>
      <c r="F9" s="9" t="s">
        <v>0</v>
      </c>
      <c r="G9" s="10" t="s">
        <v>0</v>
      </c>
      <c r="H9" s="3"/>
      <c r="I9" s="3"/>
      <c r="J9" s="3"/>
      <c r="K9" s="3"/>
      <c r="L9" s="3"/>
      <c r="M9" s="3"/>
    </row>
    <row r="10" spans="2:13" x14ac:dyDescent="0.2">
      <c r="B10" s="19" t="s">
        <v>3</v>
      </c>
      <c r="C10" s="24" t="s">
        <v>38</v>
      </c>
      <c r="D10" s="24" t="s">
        <v>27</v>
      </c>
      <c r="E10" s="19" t="s">
        <v>4</v>
      </c>
      <c r="F10" s="12" t="s">
        <v>28</v>
      </c>
      <c r="G10" s="12" t="s">
        <v>54</v>
      </c>
      <c r="H10" s="3"/>
      <c r="I10" s="3"/>
      <c r="J10" s="3"/>
      <c r="K10" s="3"/>
      <c r="L10" s="3"/>
      <c r="M10" s="3"/>
    </row>
    <row r="11" spans="2:13" x14ac:dyDescent="0.2">
      <c r="B11" s="53" t="s">
        <v>6</v>
      </c>
      <c r="C11" s="53"/>
      <c r="D11" s="54" t="s">
        <v>25</v>
      </c>
      <c r="E11" s="55"/>
      <c r="F11" s="56"/>
      <c r="G11" s="57"/>
      <c r="H11" s="5"/>
      <c r="I11" s="5"/>
      <c r="J11" s="5"/>
      <c r="K11" s="5"/>
      <c r="L11" s="5"/>
      <c r="M11" s="5"/>
    </row>
    <row r="12" spans="2:13" s="6" customFormat="1" ht="11.25" x14ac:dyDescent="0.2">
      <c r="B12" s="58" t="s">
        <v>33</v>
      </c>
      <c r="C12" s="59" t="str">
        <f>([1]PLANILHA!B11)</f>
        <v>SINAPI 98524</v>
      </c>
      <c r="D12" s="60" t="s">
        <v>40</v>
      </c>
      <c r="E12" s="70" t="s">
        <v>8</v>
      </c>
      <c r="F12" s="72">
        <v>4.5</v>
      </c>
      <c r="G12" s="35" t="s">
        <v>55</v>
      </c>
      <c r="H12" s="3"/>
      <c r="I12" s="3"/>
      <c r="J12" s="3"/>
    </row>
    <row r="13" spans="2:13" s="3" customFormat="1" x14ac:dyDescent="0.2">
      <c r="B13" s="58" t="s">
        <v>33</v>
      </c>
      <c r="C13" s="33" t="s">
        <v>78</v>
      </c>
      <c r="D13" s="62" t="s">
        <v>77</v>
      </c>
      <c r="E13" s="70" t="s">
        <v>12</v>
      </c>
      <c r="F13" s="72">
        <v>354.63</v>
      </c>
      <c r="G13" s="35" t="s">
        <v>56</v>
      </c>
      <c r="H13" s="5"/>
      <c r="I13" s="5"/>
      <c r="J13" s="5"/>
      <c r="K13" s="5"/>
      <c r="L13" s="5"/>
      <c r="M13" s="5"/>
    </row>
    <row r="14" spans="2:13" s="3" customFormat="1" x14ac:dyDescent="0.2">
      <c r="B14" s="58" t="s">
        <v>9</v>
      </c>
      <c r="C14" s="33" t="s">
        <v>47</v>
      </c>
      <c r="D14" s="62" t="s">
        <v>48</v>
      </c>
      <c r="E14" s="70" t="s">
        <v>8</v>
      </c>
      <c r="F14" s="72">
        <v>709.26</v>
      </c>
      <c r="G14" s="35" t="s">
        <v>57</v>
      </c>
      <c r="H14" s="5"/>
      <c r="I14" s="5"/>
      <c r="J14" s="5"/>
      <c r="K14" s="5"/>
      <c r="L14" s="5"/>
      <c r="M14" s="5"/>
    </row>
    <row r="15" spans="2:13" s="3" customFormat="1" ht="22.5" x14ac:dyDescent="0.2">
      <c r="B15" s="58" t="s">
        <v>10</v>
      </c>
      <c r="C15" s="33" t="s">
        <v>49</v>
      </c>
      <c r="D15" s="63" t="s">
        <v>50</v>
      </c>
      <c r="E15" s="70" t="s">
        <v>51</v>
      </c>
      <c r="F15" s="72">
        <v>2</v>
      </c>
      <c r="G15" s="35" t="s">
        <v>58</v>
      </c>
    </row>
    <row r="16" spans="2:13" s="3" customFormat="1" ht="11.25" x14ac:dyDescent="0.2">
      <c r="B16" s="58" t="s">
        <v>11</v>
      </c>
      <c r="C16" s="59" t="str">
        <f>([1]PLANILHA!B15)</f>
        <v>AGESUL 101002100</v>
      </c>
      <c r="D16" s="63" t="s">
        <v>71</v>
      </c>
      <c r="E16" s="70" t="s">
        <v>72</v>
      </c>
      <c r="F16" s="72">
        <v>1</v>
      </c>
      <c r="G16" s="61" t="s">
        <v>59</v>
      </c>
    </row>
    <row r="17" spans="2:13" s="3" customFormat="1" ht="11.25" x14ac:dyDescent="0.2">
      <c r="B17" s="58" t="s">
        <v>73</v>
      </c>
      <c r="C17" s="59" t="str">
        <f>([1]PLANILHA!B16)</f>
        <v>AGESUL 101003100</v>
      </c>
      <c r="D17" s="63" t="s">
        <v>74</v>
      </c>
      <c r="E17" s="70" t="s">
        <v>72</v>
      </c>
      <c r="F17" s="72">
        <v>1</v>
      </c>
      <c r="G17" s="61" t="s">
        <v>59</v>
      </c>
    </row>
    <row r="18" spans="2:13" s="28" customFormat="1" x14ac:dyDescent="0.2">
      <c r="B18" s="122" t="s">
        <v>0</v>
      </c>
      <c r="C18" s="123"/>
      <c r="D18" s="123"/>
      <c r="E18" s="123"/>
      <c r="F18" s="123"/>
      <c r="G18" s="124"/>
      <c r="H18" s="30"/>
      <c r="I18" s="30"/>
      <c r="J18" s="30"/>
      <c r="K18" s="30"/>
      <c r="L18" s="30"/>
      <c r="M18" s="30"/>
    </row>
    <row r="19" spans="2:13" s="5" customFormat="1" x14ac:dyDescent="0.2">
      <c r="B19" s="53" t="s">
        <v>13</v>
      </c>
      <c r="C19" s="53"/>
      <c r="D19" s="54" t="s">
        <v>42</v>
      </c>
      <c r="E19" s="69"/>
      <c r="F19" s="71"/>
      <c r="G19" s="57"/>
      <c r="H19" s="3"/>
      <c r="I19" s="3"/>
      <c r="J19" s="3"/>
      <c r="K19" s="3"/>
      <c r="L19" s="3"/>
      <c r="M19" s="3"/>
    </row>
    <row r="20" spans="2:13" s="3" customFormat="1" x14ac:dyDescent="0.2">
      <c r="B20" s="58" t="s">
        <v>14</v>
      </c>
      <c r="C20" s="33" t="s">
        <v>34</v>
      </c>
      <c r="D20" s="33" t="s">
        <v>61</v>
      </c>
      <c r="E20" s="70" t="s">
        <v>12</v>
      </c>
      <c r="F20" s="72">
        <v>268.3</v>
      </c>
      <c r="G20" s="64" t="s">
        <v>60</v>
      </c>
      <c r="H20" s="5"/>
      <c r="I20" s="5"/>
      <c r="J20" s="5"/>
      <c r="K20" s="5"/>
      <c r="L20" s="5"/>
      <c r="M20" s="5"/>
    </row>
    <row r="21" spans="2:13" s="29" customFormat="1" x14ac:dyDescent="0.2">
      <c r="B21" s="122" t="s">
        <v>0</v>
      </c>
      <c r="C21" s="123"/>
      <c r="D21" s="123"/>
      <c r="E21" s="123"/>
      <c r="F21" s="123"/>
      <c r="G21" s="124"/>
      <c r="H21" s="28"/>
      <c r="I21" s="28"/>
      <c r="J21" s="28"/>
      <c r="K21" s="28"/>
      <c r="L21" s="28"/>
      <c r="M21" s="28"/>
    </row>
    <row r="22" spans="2:13" x14ac:dyDescent="0.2">
      <c r="B22" s="65" t="s">
        <v>23</v>
      </c>
      <c r="C22" s="66"/>
      <c r="D22" s="34" t="s">
        <v>41</v>
      </c>
      <c r="E22" s="73"/>
      <c r="F22" s="74"/>
      <c r="G22" s="67"/>
      <c r="H22" s="5"/>
      <c r="I22" s="5"/>
      <c r="J22" s="5"/>
      <c r="K22" s="5"/>
      <c r="L22" s="5"/>
      <c r="M22" s="5"/>
    </row>
    <row r="23" spans="2:13" s="3" customFormat="1" ht="22.5" x14ac:dyDescent="0.2">
      <c r="B23" s="58" t="s">
        <v>15</v>
      </c>
      <c r="C23" s="33" t="s">
        <v>69</v>
      </c>
      <c r="D23" s="62" t="s">
        <v>62</v>
      </c>
      <c r="E23" s="70" t="s">
        <v>12</v>
      </c>
      <c r="F23" s="72">
        <v>76.83</v>
      </c>
      <c r="G23" s="35" t="s">
        <v>63</v>
      </c>
      <c r="H23" s="1"/>
      <c r="I23" s="1"/>
      <c r="J23" s="1"/>
      <c r="K23" s="1"/>
      <c r="L23" s="1"/>
      <c r="M23" s="1"/>
    </row>
    <row r="24" spans="2:13" ht="22.5" x14ac:dyDescent="0.2">
      <c r="B24" s="33" t="s">
        <v>16</v>
      </c>
      <c r="C24" s="33" t="s">
        <v>69</v>
      </c>
      <c r="D24" s="68" t="s">
        <v>65</v>
      </c>
      <c r="E24" s="70" t="s">
        <v>5</v>
      </c>
      <c r="F24" s="75">
        <v>2</v>
      </c>
      <c r="G24" s="35" t="s">
        <v>64</v>
      </c>
      <c r="H24" s="5"/>
      <c r="I24" s="5"/>
      <c r="J24" s="5"/>
      <c r="K24" s="5"/>
      <c r="L24" s="5"/>
      <c r="M24" s="5"/>
    </row>
    <row r="25" spans="2:13" ht="22.5" x14ac:dyDescent="0.2">
      <c r="B25" s="33" t="s">
        <v>17</v>
      </c>
      <c r="C25" s="33" t="s">
        <v>69</v>
      </c>
      <c r="D25" s="68" t="s">
        <v>66</v>
      </c>
      <c r="E25" s="70" t="s">
        <v>5</v>
      </c>
      <c r="F25" s="75">
        <v>1</v>
      </c>
      <c r="G25" s="35" t="s">
        <v>59</v>
      </c>
      <c r="H25" s="5"/>
      <c r="I25" s="5"/>
      <c r="J25" s="5"/>
      <c r="K25" s="5"/>
      <c r="L25" s="5"/>
      <c r="M25" s="5"/>
    </row>
    <row r="26" spans="2:13" s="5" customFormat="1" x14ac:dyDescent="0.2">
      <c r="B26" s="122" t="s">
        <v>0</v>
      </c>
      <c r="C26" s="123"/>
      <c r="D26" s="123"/>
      <c r="E26" s="123"/>
      <c r="F26" s="123"/>
      <c r="G26" s="124"/>
    </row>
    <row r="27" spans="2:13" x14ac:dyDescent="0.2">
      <c r="B27" s="65" t="s">
        <v>24</v>
      </c>
      <c r="C27" s="66"/>
      <c r="D27" s="34" t="s">
        <v>21</v>
      </c>
      <c r="E27" s="73"/>
      <c r="F27" s="74"/>
      <c r="G27" s="67"/>
      <c r="H27" s="5"/>
      <c r="I27" s="5"/>
      <c r="J27" s="5"/>
      <c r="K27" s="5"/>
      <c r="L27" s="5"/>
      <c r="M27" s="5"/>
    </row>
    <row r="28" spans="2:13" s="5" customFormat="1" x14ac:dyDescent="0.2">
      <c r="B28" s="58" t="s">
        <v>18</v>
      </c>
      <c r="C28" s="58" t="s">
        <v>44</v>
      </c>
      <c r="D28" s="33" t="s">
        <v>36</v>
      </c>
      <c r="E28" s="70" t="s">
        <v>8</v>
      </c>
      <c r="F28" s="72">
        <v>1073.2</v>
      </c>
      <c r="G28" s="61" t="s">
        <v>68</v>
      </c>
    </row>
    <row r="29" spans="2:13" s="5" customFormat="1" ht="22.5" x14ac:dyDescent="0.2">
      <c r="B29" s="58" t="s">
        <v>19</v>
      </c>
      <c r="C29" s="58" t="s">
        <v>22</v>
      </c>
      <c r="D29" s="62" t="s">
        <v>35</v>
      </c>
      <c r="E29" s="70" t="s">
        <v>8</v>
      </c>
      <c r="F29" s="72">
        <v>1073.2</v>
      </c>
      <c r="G29" s="61" t="s">
        <v>68</v>
      </c>
    </row>
    <row r="30" spans="2:13" s="5" customFormat="1" ht="22.5" x14ac:dyDescent="0.2">
      <c r="B30" s="58" t="s">
        <v>20</v>
      </c>
      <c r="C30" s="58" t="s">
        <v>45</v>
      </c>
      <c r="D30" s="62" t="s">
        <v>46</v>
      </c>
      <c r="E30" s="70" t="s">
        <v>8</v>
      </c>
      <c r="F30" s="72">
        <v>307.32</v>
      </c>
      <c r="G30" s="61" t="s">
        <v>67</v>
      </c>
    </row>
    <row r="31" spans="2:13" s="31" customFormat="1" x14ac:dyDescent="0.2">
      <c r="B31" s="122" t="s">
        <v>0</v>
      </c>
      <c r="C31" s="123"/>
      <c r="D31" s="123"/>
      <c r="E31" s="123"/>
      <c r="F31" s="123"/>
      <c r="G31" s="124"/>
      <c r="H31" s="32"/>
      <c r="I31" s="32"/>
      <c r="J31" s="32"/>
      <c r="K31" s="32"/>
      <c r="L31" s="32"/>
      <c r="M31" s="32"/>
    </row>
    <row r="32" spans="2:13" s="5" customFormat="1" x14ac:dyDescent="0.2">
      <c r="C32" s="3"/>
      <c r="D32" s="13" t="s">
        <v>0</v>
      </c>
      <c r="F32" s="15"/>
      <c r="G32" s="14"/>
    </row>
    <row r="33" spans="2:13" s="5" customFormat="1" x14ac:dyDescent="0.2">
      <c r="B33" s="3"/>
      <c r="C33" s="3"/>
      <c r="D33" s="13" t="s">
        <v>0</v>
      </c>
      <c r="E33" s="3"/>
      <c r="F33" s="27"/>
      <c r="G33" s="4"/>
      <c r="H33" s="1"/>
      <c r="I33" s="1"/>
      <c r="J33" s="1"/>
      <c r="K33" s="1"/>
      <c r="L33" s="1"/>
      <c r="M33" s="1"/>
    </row>
    <row r="34" spans="2:13" s="5" customFormat="1" x14ac:dyDescent="0.2">
      <c r="B34" s="3"/>
      <c r="C34" s="3"/>
      <c r="D34" s="13" t="s">
        <v>0</v>
      </c>
      <c r="E34" s="3"/>
      <c r="F34" s="27"/>
      <c r="G34" s="4"/>
      <c r="H34" s="1"/>
      <c r="I34" s="1"/>
      <c r="J34" s="1"/>
      <c r="K34" s="1"/>
      <c r="L34" s="1"/>
      <c r="M34" s="1"/>
    </row>
  </sheetData>
  <mergeCells count="6">
    <mergeCell ref="F4:G5"/>
    <mergeCell ref="B18:G18"/>
    <mergeCell ref="B21:G21"/>
    <mergeCell ref="B26:G26"/>
    <mergeCell ref="B31:G31"/>
    <mergeCell ref="B8:G8"/>
  </mergeCells>
  <pageMargins left="0.7" right="0.7" top="0.75" bottom="0.75" header="0.3" footer="0.3"/>
  <pageSetup scale="81" fitToHeight="0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B3:R37"/>
  <sheetViews>
    <sheetView showGridLines="0" tabSelected="1" topLeftCell="A16" zoomScale="85" zoomScaleNormal="85" workbookViewId="0">
      <selection activeCell="L36" sqref="L36"/>
    </sheetView>
  </sheetViews>
  <sheetFormatPr defaultColWidth="9.140625" defaultRowHeight="12.75" x14ac:dyDescent="0.2"/>
  <cols>
    <col min="1" max="1" width="9.140625" style="1"/>
    <col min="2" max="2" width="7.5703125" style="1" customWidth="1"/>
    <col min="3" max="3" width="16" style="6" customWidth="1"/>
    <col min="4" max="4" width="36.140625" style="1" customWidth="1"/>
    <col min="5" max="5" width="6.42578125" style="1" customWidth="1"/>
    <col min="6" max="6" width="7.85546875" style="20" customWidth="1"/>
    <col min="7" max="7" width="8.85546875" style="17" customWidth="1"/>
    <col min="8" max="8" width="9.42578125" style="21" customWidth="1"/>
    <col min="9" max="9" width="11.5703125" style="21" customWidth="1"/>
    <col min="10" max="10" width="14.7109375" style="7" customWidth="1"/>
    <col min="11" max="11" width="12.42578125" style="7" customWidth="1"/>
    <col min="12" max="12" width="9.140625" style="1"/>
    <col min="13" max="13" width="11" style="1" bestFit="1" customWidth="1"/>
    <col min="14" max="16384" width="9.140625" style="1"/>
  </cols>
  <sheetData>
    <row r="3" spans="2:18" ht="33.75" x14ac:dyDescent="0.2">
      <c r="B3" s="36" t="s">
        <v>1</v>
      </c>
      <c r="C3" s="37" t="s">
        <v>0</v>
      </c>
      <c r="D3" s="38" t="s">
        <v>70</v>
      </c>
      <c r="E3" s="85"/>
      <c r="F3" s="39" t="s">
        <v>0</v>
      </c>
      <c r="G3" s="40" t="s">
        <v>30</v>
      </c>
      <c r="H3" s="144" t="s">
        <v>87</v>
      </c>
      <c r="I3" s="145"/>
    </row>
    <row r="4" spans="2:18" x14ac:dyDescent="0.2">
      <c r="B4" s="41" t="s">
        <v>2</v>
      </c>
      <c r="C4" s="2" t="s">
        <v>0</v>
      </c>
      <c r="D4" s="18" t="s">
        <v>89</v>
      </c>
      <c r="F4" s="42"/>
      <c r="G4" s="43" t="s">
        <v>31</v>
      </c>
      <c r="H4" s="77">
        <v>0.28489999999999999</v>
      </c>
      <c r="I4" s="44"/>
    </row>
    <row r="5" spans="2:18" x14ac:dyDescent="0.2">
      <c r="B5" s="41" t="s">
        <v>52</v>
      </c>
      <c r="C5" s="2" t="s">
        <v>0</v>
      </c>
      <c r="D5" s="45"/>
      <c r="F5" s="42"/>
      <c r="G5" s="43" t="s">
        <v>85</v>
      </c>
      <c r="H5" s="128" t="s">
        <v>86</v>
      </c>
      <c r="I5" s="129"/>
    </row>
    <row r="6" spans="2:18" x14ac:dyDescent="0.2">
      <c r="B6" s="41" t="s">
        <v>75</v>
      </c>
      <c r="C6" s="18" t="s">
        <v>0</v>
      </c>
      <c r="D6" s="18"/>
      <c r="E6" s="6" t="s">
        <v>0</v>
      </c>
      <c r="F6" s="46" t="s">
        <v>0</v>
      </c>
      <c r="G6" s="43"/>
      <c r="H6" s="128"/>
      <c r="I6" s="129"/>
    </row>
    <row r="7" spans="2:18" x14ac:dyDescent="0.2">
      <c r="B7" s="47"/>
      <c r="C7" s="48"/>
      <c r="D7" s="49"/>
      <c r="E7" s="50"/>
      <c r="F7" s="51"/>
      <c r="G7" s="86" t="s">
        <v>43</v>
      </c>
      <c r="H7" s="76">
        <f>F14</f>
        <v>354.63</v>
      </c>
      <c r="I7" s="52"/>
      <c r="L7" s="3"/>
      <c r="M7" s="3"/>
      <c r="N7" s="3"/>
      <c r="O7" s="3"/>
      <c r="P7" s="3"/>
      <c r="Q7" s="3"/>
      <c r="R7" s="3"/>
    </row>
    <row r="8" spans="2:18" x14ac:dyDescent="0.2">
      <c r="B8" s="6"/>
      <c r="D8" s="2"/>
      <c r="G8" s="7"/>
      <c r="H8" s="8"/>
      <c r="I8" s="8"/>
      <c r="L8" s="3"/>
      <c r="M8" s="3"/>
      <c r="N8" s="3"/>
      <c r="O8" s="3"/>
      <c r="P8" s="3"/>
      <c r="Q8" s="3"/>
      <c r="R8" s="3"/>
    </row>
    <row r="9" spans="2:18" x14ac:dyDescent="0.2">
      <c r="B9" s="130" t="s">
        <v>76</v>
      </c>
      <c r="C9" s="131"/>
      <c r="D9" s="131"/>
      <c r="E9" s="131"/>
      <c r="F9" s="131"/>
      <c r="G9" s="131"/>
      <c r="H9" s="131"/>
      <c r="I9" s="132"/>
      <c r="L9" s="3"/>
      <c r="M9" s="3"/>
      <c r="N9" s="3"/>
      <c r="O9" s="3"/>
      <c r="P9" s="3"/>
      <c r="Q9" s="3"/>
      <c r="R9" s="3"/>
    </row>
    <row r="10" spans="2:18" ht="13.9" customHeight="1" x14ac:dyDescent="0.2">
      <c r="B10" s="148" t="s">
        <v>3</v>
      </c>
      <c r="C10" s="148" t="s">
        <v>37</v>
      </c>
      <c r="D10" s="148" t="s">
        <v>27</v>
      </c>
      <c r="E10" s="148" t="s">
        <v>4</v>
      </c>
      <c r="F10" s="146" t="s">
        <v>28</v>
      </c>
      <c r="G10" s="140" t="s">
        <v>29</v>
      </c>
      <c r="H10" s="142" t="s">
        <v>88</v>
      </c>
      <c r="I10" s="140" t="s">
        <v>32</v>
      </c>
      <c r="J10" s="11" t="s">
        <v>0</v>
      </c>
      <c r="K10" s="11" t="s">
        <v>0</v>
      </c>
      <c r="L10" s="3"/>
      <c r="M10" s="3"/>
      <c r="N10" s="3"/>
      <c r="O10" s="3"/>
      <c r="P10" s="3"/>
      <c r="Q10" s="3"/>
      <c r="R10" s="3"/>
    </row>
    <row r="11" spans="2:18" ht="13.15" customHeight="1" x14ac:dyDescent="0.2">
      <c r="B11" s="150"/>
      <c r="C11" s="150"/>
      <c r="D11" s="149"/>
      <c r="E11" s="149"/>
      <c r="F11" s="147"/>
      <c r="G11" s="141"/>
      <c r="H11" s="143"/>
      <c r="I11" s="141"/>
      <c r="J11" s="25"/>
      <c r="K11" s="25"/>
      <c r="L11" s="3"/>
      <c r="M11" s="3"/>
      <c r="N11" s="3"/>
      <c r="O11" s="3"/>
      <c r="P11" s="3"/>
      <c r="Q11" s="3"/>
      <c r="R11" s="3"/>
    </row>
    <row r="12" spans="2:18" x14ac:dyDescent="0.2">
      <c r="B12" s="100" t="s">
        <v>6</v>
      </c>
      <c r="C12" s="101"/>
      <c r="D12" s="102" t="s">
        <v>25</v>
      </c>
      <c r="E12" s="103"/>
      <c r="F12" s="104"/>
      <c r="G12" s="105"/>
      <c r="H12" s="92"/>
      <c r="I12" s="93"/>
      <c r="L12" s="5"/>
      <c r="M12" s="5"/>
      <c r="N12" s="5"/>
      <c r="O12" s="5"/>
      <c r="P12" s="5"/>
      <c r="Q12" s="5"/>
      <c r="R12" s="5"/>
    </row>
    <row r="13" spans="2:18" s="6" customFormat="1" ht="22.5" x14ac:dyDescent="0.2">
      <c r="B13" s="106" t="s">
        <v>7</v>
      </c>
      <c r="C13" s="107" t="s">
        <v>84</v>
      </c>
      <c r="D13" s="96" t="s">
        <v>40</v>
      </c>
      <c r="E13" s="108" t="s">
        <v>8</v>
      </c>
      <c r="F13" s="109">
        <f>('MEMÓRIA DE CÁLCULO'!F12)</f>
        <v>4.5</v>
      </c>
      <c r="G13" s="109"/>
      <c r="H13" s="90"/>
      <c r="I13" s="91"/>
      <c r="J13" s="7"/>
      <c r="K13" s="7"/>
      <c r="L13" s="3"/>
      <c r="M13" s="3"/>
      <c r="N13" s="3"/>
      <c r="O13" s="3"/>
      <c r="P13" s="3"/>
      <c r="Q13" s="3"/>
      <c r="R13" s="3"/>
    </row>
    <row r="14" spans="2:18" s="3" customFormat="1" ht="22.5" customHeight="1" x14ac:dyDescent="0.2">
      <c r="B14" s="106" t="s">
        <v>33</v>
      </c>
      <c r="C14" s="62" t="s">
        <v>78</v>
      </c>
      <c r="D14" s="62" t="str">
        <f>('MEMÓRIA DE CÁLCULO'!D13)</f>
        <v xml:space="preserve">LOCACAO DE CANTEIRO DE OBRA </v>
      </c>
      <c r="E14" s="110" t="s">
        <v>12</v>
      </c>
      <c r="F14" s="111">
        <f>('MEMÓRIA DE CÁLCULO'!F13)</f>
        <v>354.63</v>
      </c>
      <c r="G14" s="112"/>
      <c r="H14" s="88"/>
      <c r="I14" s="89"/>
      <c r="J14" s="4"/>
      <c r="K14" s="7"/>
      <c r="N14" s="5"/>
      <c r="O14" s="5"/>
      <c r="P14" s="5"/>
      <c r="Q14" s="5"/>
      <c r="R14" s="5"/>
    </row>
    <row r="15" spans="2:18" s="3" customFormat="1" ht="22.5" x14ac:dyDescent="0.2">
      <c r="B15" s="106" t="s">
        <v>9</v>
      </c>
      <c r="C15" s="62" t="s">
        <v>79</v>
      </c>
      <c r="D15" s="62" t="s">
        <v>48</v>
      </c>
      <c r="E15" s="110" t="s">
        <v>8</v>
      </c>
      <c r="F15" s="111">
        <f>('MEMÓRIA DE CÁLCULO'!F14)</f>
        <v>709.26</v>
      </c>
      <c r="G15" s="112"/>
      <c r="H15" s="88"/>
      <c r="I15" s="89"/>
      <c r="J15" s="4"/>
      <c r="K15" s="7"/>
      <c r="N15" s="5"/>
      <c r="O15" s="5"/>
      <c r="P15" s="5"/>
      <c r="Q15" s="5"/>
      <c r="R15" s="5"/>
    </row>
    <row r="16" spans="2:18" s="3" customFormat="1" ht="22.5" x14ac:dyDescent="0.2">
      <c r="B16" s="106" t="s">
        <v>10</v>
      </c>
      <c r="C16" s="62" t="s">
        <v>80</v>
      </c>
      <c r="D16" s="63" t="s">
        <v>50</v>
      </c>
      <c r="E16" s="110" t="s">
        <v>51</v>
      </c>
      <c r="F16" s="111">
        <f>('MEMÓRIA DE CÁLCULO'!F15)</f>
        <v>2</v>
      </c>
      <c r="G16" s="112"/>
      <c r="H16" s="88"/>
      <c r="I16" s="89"/>
      <c r="K16" s="7"/>
    </row>
    <row r="17" spans="2:18" s="3" customFormat="1" ht="22.5" x14ac:dyDescent="0.2">
      <c r="B17" s="106" t="s">
        <v>11</v>
      </c>
      <c r="C17" s="107" t="s">
        <v>81</v>
      </c>
      <c r="D17" s="63" t="s">
        <v>71</v>
      </c>
      <c r="E17" s="110" t="s">
        <v>72</v>
      </c>
      <c r="F17" s="111">
        <f>('MEMÓRIA DE CÁLCULO'!F16)</f>
        <v>1</v>
      </c>
      <c r="G17" s="112"/>
      <c r="H17" s="88"/>
      <c r="I17" s="89"/>
      <c r="K17" s="7"/>
    </row>
    <row r="18" spans="2:18" s="3" customFormat="1" ht="11.25" x14ac:dyDescent="0.2">
      <c r="B18" s="106" t="s">
        <v>73</v>
      </c>
      <c r="C18" s="107" t="s">
        <v>83</v>
      </c>
      <c r="D18" s="63" t="s">
        <v>82</v>
      </c>
      <c r="E18" s="110" t="s">
        <v>72</v>
      </c>
      <c r="F18" s="111">
        <f>('MEMÓRIA DE CÁLCULO'!F17)</f>
        <v>1</v>
      </c>
      <c r="G18" s="121"/>
      <c r="H18" s="88"/>
      <c r="I18" s="89"/>
      <c r="K18" s="7"/>
    </row>
    <row r="19" spans="2:18" s="5" customFormat="1" x14ac:dyDescent="0.2">
      <c r="B19" s="133" t="s">
        <v>0</v>
      </c>
      <c r="C19" s="134"/>
      <c r="D19" s="135"/>
      <c r="E19" s="135"/>
      <c r="F19" s="135"/>
      <c r="G19" s="136"/>
      <c r="H19" s="94" t="s">
        <v>26</v>
      </c>
      <c r="I19" s="95"/>
      <c r="J19" s="4" t="s">
        <v>0</v>
      </c>
      <c r="K19" s="7"/>
      <c r="L19" s="3"/>
      <c r="M19" s="3"/>
      <c r="N19" s="3"/>
      <c r="O19" s="3"/>
      <c r="P19" s="3"/>
      <c r="Q19" s="3"/>
      <c r="R19" s="3"/>
    </row>
    <row r="20" spans="2:18" s="5" customFormat="1" ht="22.15" customHeight="1" x14ac:dyDescent="0.2">
      <c r="B20" s="100" t="s">
        <v>13</v>
      </c>
      <c r="C20" s="101"/>
      <c r="D20" s="102" t="s">
        <v>42</v>
      </c>
      <c r="E20" s="103"/>
      <c r="F20" s="104"/>
      <c r="G20" s="105"/>
      <c r="H20" s="92"/>
      <c r="I20" s="97"/>
      <c r="J20" s="4"/>
      <c r="K20" s="7"/>
      <c r="L20" s="3"/>
      <c r="M20" s="3"/>
      <c r="N20" s="3"/>
      <c r="O20" s="3"/>
      <c r="P20" s="3"/>
      <c r="Q20" s="3"/>
      <c r="R20" s="3"/>
    </row>
    <row r="21" spans="2:18" s="3" customFormat="1" ht="22.5" x14ac:dyDescent="0.2">
      <c r="B21" s="106" t="s">
        <v>14</v>
      </c>
      <c r="C21" s="62" t="e">
        <f>(#REF!)</f>
        <v>#REF!</v>
      </c>
      <c r="D21" s="96" t="str">
        <f>('MEMÓRIA DE CÁLCULO'!D20)</f>
        <v>EXECUÇÃO DE MURO PRÉ-MOLDADO DE CONCRETO COM 2,00M DE ALTURA</v>
      </c>
      <c r="E21" s="108" t="s">
        <v>12</v>
      </c>
      <c r="F21" s="109">
        <f>('MEMÓRIA DE CÁLCULO'!F20)</f>
        <v>268.3</v>
      </c>
      <c r="G21" s="113"/>
      <c r="H21" s="90"/>
      <c r="I21" s="91"/>
      <c r="J21" s="4"/>
      <c r="K21" s="7"/>
      <c r="N21" s="5"/>
      <c r="O21" s="5"/>
      <c r="P21" s="5"/>
      <c r="Q21" s="5"/>
      <c r="R21" s="5"/>
    </row>
    <row r="22" spans="2:18" x14ac:dyDescent="0.2">
      <c r="B22" s="133" t="s">
        <v>0</v>
      </c>
      <c r="C22" s="134"/>
      <c r="D22" s="135"/>
      <c r="E22" s="135"/>
      <c r="F22" s="135"/>
      <c r="G22" s="136"/>
      <c r="H22" s="94" t="s">
        <v>26</v>
      </c>
      <c r="I22" s="95"/>
      <c r="L22" s="3"/>
      <c r="M22" s="3"/>
      <c r="N22" s="5"/>
      <c r="O22" s="5"/>
      <c r="P22" s="5"/>
      <c r="Q22" s="5"/>
      <c r="R22" s="5"/>
    </row>
    <row r="23" spans="2:18" ht="22.5" x14ac:dyDescent="0.2">
      <c r="B23" s="114" t="s">
        <v>23</v>
      </c>
      <c r="C23" s="115"/>
      <c r="D23" s="116" t="s">
        <v>41</v>
      </c>
      <c r="E23" s="117"/>
      <c r="F23" s="118"/>
      <c r="G23" s="119"/>
      <c r="H23" s="98"/>
      <c r="I23" s="99"/>
      <c r="L23" s="3"/>
      <c r="M23" s="3"/>
      <c r="N23" s="5"/>
      <c r="O23" s="5"/>
      <c r="P23" s="5"/>
      <c r="Q23" s="5"/>
      <c r="R23" s="5"/>
    </row>
    <row r="24" spans="2:18" s="3" customFormat="1" ht="33.75" x14ac:dyDescent="0.2">
      <c r="B24" s="106" t="s">
        <v>15</v>
      </c>
      <c r="C24" s="62" t="s">
        <v>69</v>
      </c>
      <c r="D24" s="96" t="str">
        <f>('MEMÓRIA DE CÁLCULO'!D23)</f>
        <v>EXECUÇÃO DE GRADIL EM TELA ELETROSOLDADA COM QUADRO EM PERFIL TUBULAR, COM 2,00M DE ALTURA</v>
      </c>
      <c r="E24" s="108" t="s">
        <v>12</v>
      </c>
      <c r="F24" s="109">
        <f>('MEMÓRIA DE CÁLCULO'!F23)</f>
        <v>76.83</v>
      </c>
      <c r="G24" s="113"/>
      <c r="H24" s="90"/>
      <c r="I24" s="91"/>
      <c r="J24" s="4"/>
      <c r="K24" s="7"/>
      <c r="N24" s="1"/>
      <c r="O24" s="1"/>
      <c r="P24" s="1"/>
      <c r="Q24" s="1"/>
      <c r="R24" s="1"/>
    </row>
    <row r="25" spans="2:18" ht="33.75" x14ac:dyDescent="0.2">
      <c r="B25" s="62" t="s">
        <v>16</v>
      </c>
      <c r="C25" s="62" t="s">
        <v>69</v>
      </c>
      <c r="D25" s="68" t="str">
        <f>('MEMÓRIA DE CÁLCULO'!D24)</f>
        <v>PORTÃO DE ABRIR EM 2 FOLHAS DE 4,00MX2,00M EM PERFIL TUBULAR 50X50, FECHAMENTO EM TELA ELETROSOLDADA</v>
      </c>
      <c r="E25" s="110" t="s">
        <v>5</v>
      </c>
      <c r="F25" s="112">
        <f>('MEMÓRIA DE CÁLCULO'!F24)</f>
        <v>2</v>
      </c>
      <c r="G25" s="113"/>
      <c r="H25" s="88"/>
      <c r="I25" s="89"/>
      <c r="L25" s="3"/>
      <c r="M25" s="3"/>
      <c r="N25" s="5"/>
      <c r="O25" s="5"/>
      <c r="P25" s="5"/>
      <c r="Q25" s="5"/>
      <c r="R25" s="5"/>
    </row>
    <row r="26" spans="2:18" ht="33.75" x14ac:dyDescent="0.2">
      <c r="B26" s="62" t="s">
        <v>16</v>
      </c>
      <c r="C26" s="62" t="s">
        <v>69</v>
      </c>
      <c r="D26" s="68" t="str">
        <f>('MEMÓRIA DE CÁLCULO'!D25)</f>
        <v>PORTÃO DE ABRIR EM 1 FOLHA DE 1,50MX2,00M EM PERFIL TUBULAR 50X50, FECHAMENTO EM TELA ELETROSOLDADA</v>
      </c>
      <c r="E26" s="110" t="s">
        <v>5</v>
      </c>
      <c r="F26" s="112">
        <f>('MEMÓRIA DE CÁLCULO'!F25)</f>
        <v>1</v>
      </c>
      <c r="G26" s="113"/>
      <c r="H26" s="88"/>
      <c r="I26" s="89"/>
      <c r="L26" s="3"/>
      <c r="M26" s="3"/>
      <c r="N26" s="5"/>
      <c r="O26" s="5"/>
      <c r="P26" s="5"/>
      <c r="Q26" s="5"/>
      <c r="R26" s="5"/>
    </row>
    <row r="27" spans="2:18" s="5" customFormat="1" x14ac:dyDescent="0.2">
      <c r="B27" s="133" t="s">
        <v>0</v>
      </c>
      <c r="C27" s="134"/>
      <c r="D27" s="135"/>
      <c r="E27" s="135"/>
      <c r="F27" s="135"/>
      <c r="G27" s="136"/>
      <c r="H27" s="94" t="s">
        <v>26</v>
      </c>
      <c r="I27" s="95"/>
      <c r="J27" s="4" t="s">
        <v>0</v>
      </c>
      <c r="K27" s="7"/>
      <c r="L27" s="3"/>
      <c r="M27" s="3"/>
    </row>
    <row r="28" spans="2:18" x14ac:dyDescent="0.2">
      <c r="B28" s="114" t="s">
        <v>24</v>
      </c>
      <c r="C28" s="115"/>
      <c r="D28" s="116" t="s">
        <v>21</v>
      </c>
      <c r="E28" s="117"/>
      <c r="F28" s="118"/>
      <c r="G28" s="119"/>
      <c r="H28" s="98"/>
      <c r="I28" s="99"/>
      <c r="L28" s="3"/>
      <c r="M28" s="3"/>
      <c r="N28" s="5"/>
      <c r="O28" s="5"/>
      <c r="P28" s="5"/>
      <c r="Q28" s="5"/>
      <c r="R28" s="5"/>
    </row>
    <row r="29" spans="2:18" s="5" customFormat="1" ht="22.5" x14ac:dyDescent="0.2">
      <c r="B29" s="106" t="s">
        <v>18</v>
      </c>
      <c r="C29" s="106" t="s">
        <v>44</v>
      </c>
      <c r="D29" s="96" t="s">
        <v>36</v>
      </c>
      <c r="E29" s="108" t="s">
        <v>8</v>
      </c>
      <c r="F29" s="109">
        <f>('MEMÓRIA DE CÁLCULO'!F28)</f>
        <v>1073.2</v>
      </c>
      <c r="G29" s="109"/>
      <c r="H29" s="90"/>
      <c r="I29" s="91"/>
      <c r="J29" s="4"/>
      <c r="K29" s="7"/>
      <c r="L29" s="3"/>
      <c r="M29" s="3"/>
    </row>
    <row r="30" spans="2:18" s="5" customFormat="1" ht="22.5" x14ac:dyDescent="0.2">
      <c r="B30" s="106" t="s">
        <v>19</v>
      </c>
      <c r="C30" s="106" t="s">
        <v>22</v>
      </c>
      <c r="D30" s="62" t="s">
        <v>35</v>
      </c>
      <c r="E30" s="110" t="s">
        <v>8</v>
      </c>
      <c r="F30" s="111">
        <f>('MEMÓRIA DE CÁLCULO'!F29)</f>
        <v>1073.2</v>
      </c>
      <c r="G30" s="111"/>
      <c r="H30" s="88"/>
      <c r="I30" s="89"/>
      <c r="J30" s="4"/>
      <c r="K30" s="7"/>
      <c r="L30" s="3"/>
      <c r="M30" s="3"/>
    </row>
    <row r="31" spans="2:18" s="5" customFormat="1" ht="45" x14ac:dyDescent="0.2">
      <c r="B31" s="106" t="s">
        <v>20</v>
      </c>
      <c r="C31" s="106" t="s">
        <v>45</v>
      </c>
      <c r="D31" s="62" t="s">
        <v>46</v>
      </c>
      <c r="E31" s="110" t="s">
        <v>8</v>
      </c>
      <c r="F31" s="111">
        <f>('MEMÓRIA DE CÁLCULO'!F30)</f>
        <v>307.32</v>
      </c>
      <c r="G31" s="111"/>
      <c r="H31" s="88"/>
      <c r="I31" s="89"/>
      <c r="J31" s="4"/>
      <c r="K31" s="7"/>
      <c r="L31" s="3"/>
      <c r="M31" s="3"/>
    </row>
    <row r="32" spans="2:18" s="5" customFormat="1" x14ac:dyDescent="0.2">
      <c r="B32" s="130" t="s">
        <v>0</v>
      </c>
      <c r="C32" s="131"/>
      <c r="D32" s="131"/>
      <c r="E32" s="131"/>
      <c r="F32" s="131"/>
      <c r="G32" s="132"/>
      <c r="H32" s="82" t="s">
        <v>26</v>
      </c>
      <c r="I32" s="84"/>
      <c r="J32" s="4"/>
      <c r="K32" s="7"/>
      <c r="L32" s="3"/>
      <c r="M32" s="3"/>
      <c r="N32" s="3"/>
      <c r="O32" s="3"/>
      <c r="P32" s="3"/>
      <c r="Q32" s="3"/>
      <c r="R32" s="3"/>
    </row>
    <row r="33" spans="2:18" s="5" customFormat="1" x14ac:dyDescent="0.2">
      <c r="B33" s="137"/>
      <c r="C33" s="138"/>
      <c r="D33" s="138"/>
      <c r="E33" s="138"/>
      <c r="F33" s="138"/>
      <c r="G33" s="138"/>
      <c r="H33" s="138"/>
      <c r="I33" s="139"/>
      <c r="J33" s="4"/>
      <c r="K33" s="4"/>
      <c r="L33" s="3"/>
      <c r="M33" s="120"/>
      <c r="N33" s="3"/>
      <c r="O33" s="3"/>
      <c r="P33" s="3"/>
      <c r="Q33" s="3"/>
      <c r="R33" s="3"/>
    </row>
    <row r="34" spans="2:18" s="5" customFormat="1" ht="13.9" customHeight="1" x14ac:dyDescent="0.2">
      <c r="B34" s="130" t="s">
        <v>39</v>
      </c>
      <c r="C34" s="131"/>
      <c r="D34" s="131"/>
      <c r="E34" s="131"/>
      <c r="F34" s="131"/>
      <c r="G34" s="131"/>
      <c r="H34" s="132"/>
      <c r="I34" s="83"/>
      <c r="J34" s="4" t="s">
        <v>0</v>
      </c>
      <c r="K34" s="4"/>
    </row>
    <row r="35" spans="2:18" s="5" customFormat="1" x14ac:dyDescent="0.2">
      <c r="C35" s="3"/>
      <c r="D35" s="13" t="s">
        <v>0</v>
      </c>
      <c r="F35" s="15"/>
      <c r="G35" s="14"/>
      <c r="H35" s="16"/>
      <c r="I35" s="16"/>
      <c r="J35" s="4"/>
      <c r="K35" s="4"/>
    </row>
    <row r="36" spans="2:18" s="5" customFormat="1" x14ac:dyDescent="0.2">
      <c r="C36" s="3"/>
      <c r="D36" s="13"/>
      <c r="F36" s="15"/>
      <c r="G36" s="14"/>
      <c r="H36" s="16"/>
      <c r="I36" s="16"/>
      <c r="J36" s="4"/>
      <c r="K36" s="4"/>
    </row>
    <row r="37" spans="2:18" s="5" customFormat="1" x14ac:dyDescent="0.2">
      <c r="C37" s="3"/>
      <c r="D37" s="13"/>
      <c r="F37" s="15"/>
      <c r="G37" s="14"/>
      <c r="H37" s="16"/>
      <c r="I37" s="16"/>
      <c r="J37" s="4"/>
      <c r="K37" s="4"/>
    </row>
  </sheetData>
  <mergeCells count="17">
    <mergeCell ref="H3:I3"/>
    <mergeCell ref="F10:F11"/>
    <mergeCell ref="E10:E11"/>
    <mergeCell ref="D10:D11"/>
    <mergeCell ref="C10:C11"/>
    <mergeCell ref="B9:I9"/>
    <mergeCell ref="I10:I11"/>
    <mergeCell ref="H10:H11"/>
    <mergeCell ref="G10:G11"/>
    <mergeCell ref="H5:I6"/>
    <mergeCell ref="B10:B11"/>
    <mergeCell ref="B34:H34"/>
    <mergeCell ref="B32:G32"/>
    <mergeCell ref="B27:G27"/>
    <mergeCell ref="B22:G22"/>
    <mergeCell ref="B19:G19"/>
    <mergeCell ref="B33:I33"/>
  </mergeCells>
  <pageMargins left="0.51181102362204722" right="0.51181102362204722" top="0.78740157480314965" bottom="0.78740157480314965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MEMÓRIA DE CÁLCULO</vt:lpstr>
      <vt:lpstr>PLANILHA</vt:lpstr>
      <vt:lpstr>'MEMÓRIA DE CÁLCULO'!Area_de_impressao</vt:lpstr>
      <vt:lpstr>PLANILHA!Area_de_impressao</vt:lpstr>
      <vt:lpstr>'MEMÓRIA DE CÁLCULO'!Titulos_de_impressao</vt:lpstr>
      <vt:lpstr>PLANILHA!Titulos_de_impressao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PMA</cp:lastModifiedBy>
  <cp:revision/>
  <cp:lastPrinted>2024-11-04T14:07:10Z</cp:lastPrinted>
  <dcterms:created xsi:type="dcterms:W3CDTF">1997-01-10T22:22:50Z</dcterms:created>
  <dcterms:modified xsi:type="dcterms:W3CDTF">2024-11-06T15:46:50Z</dcterms:modified>
</cp:coreProperties>
</file>